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tables/table3.xml" ContentType="application/vnd.openxmlformats-officedocument.spreadsheetml.table+xml"/>
  <Override PartName="/xl/tables/table1.xml" ContentType="application/vnd.openxmlformats-officedocument.spreadsheetml.table+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9510" windowHeight="3690" tabRatio="883"/>
  </bookViews>
  <sheets>
    <sheet name="Uvod" sheetId="22" r:id="rId1"/>
    <sheet name="Míra Shody" sheetId="3" r:id="rId2"/>
    <sheet name="COBIT5vsCOBIT4.1" sheetId="9" r:id="rId3"/>
    <sheet name="Vysl_COBIT5vsCOBIT4.1" sheetId="11" r:id="rId4"/>
    <sheet name="COBIT5vsValIT" sheetId="13" r:id="rId5"/>
    <sheet name="Vysl_COBIT5vsValIT" sheetId="16" r:id="rId6"/>
    <sheet name="COBIT5vsRiskIT" sheetId="14" r:id="rId7"/>
    <sheet name="Vysl_COBIT5vsRiskIT" sheetId="17" r:id="rId8"/>
    <sheet name="COBIT5vsITILv3" sheetId="15" r:id="rId9"/>
    <sheet name="Vysl_COBIT5vsITILv3" sheetId="20" r:id="rId10"/>
    <sheet name="COBIT5vsISO20000" sheetId="19" r:id="rId11"/>
    <sheet name="Vysl_COBIT5vsISO20000" sheetId="21" r:id="rId12"/>
    <sheet name="Vyhodnoceni" sheetId="18" r:id="rId13"/>
  </sheets>
  <definedNames>
    <definedName name="_xlnm._FilterDatabase" localSheetId="2" hidden="1">COBIT5vsCOBIT4.1!$F$9:$F$256</definedName>
    <definedName name="_xlnm._FilterDatabase" localSheetId="10" hidden="1">COBIT5vsISO20000!$A$9:$F$256</definedName>
    <definedName name="_xlnm._FilterDatabase" localSheetId="6" hidden="1">COBIT5vsRiskIT!$A$9:$F$256</definedName>
    <definedName name="_xlnm._FilterDatabase" localSheetId="4" hidden="1">COBIT5vsValIT!$A$9:$F$256</definedName>
    <definedName name="_ftn1" localSheetId="1">'Míra Shody'!$B$14</definedName>
    <definedName name="_ftn2" localSheetId="1">'Míra Shody'!#REF!</definedName>
    <definedName name="rHFilter">#REF!</definedName>
  </definedNames>
  <calcPr calcId="124519"/>
</workbook>
</file>

<file path=xl/calcChain.xml><?xml version="1.0" encoding="utf-8"?>
<calcChain xmlns="http://schemas.openxmlformats.org/spreadsheetml/2006/main">
  <c r="E28" i="20"/>
  <c r="F28"/>
  <c r="D27"/>
  <c r="F25"/>
  <c r="F26"/>
  <c r="F27"/>
  <c r="E27"/>
  <c r="C27"/>
  <c r="C25"/>
  <c r="D25"/>
  <c r="E25"/>
  <c r="F24"/>
  <c r="E24"/>
  <c r="D24"/>
  <c r="C24"/>
  <c r="D48" i="21"/>
  <c r="E48"/>
  <c r="F48"/>
  <c r="C48"/>
  <c r="D47"/>
  <c r="E47"/>
  <c r="F47"/>
  <c r="C47"/>
  <c r="D46"/>
  <c r="E46"/>
  <c r="F46"/>
  <c r="C46"/>
  <c r="D45"/>
  <c r="E45"/>
  <c r="F45"/>
  <c r="C45"/>
  <c r="D44"/>
  <c r="E44"/>
  <c r="F44"/>
  <c r="C44"/>
  <c r="D43"/>
  <c r="E43"/>
  <c r="F43"/>
  <c r="C43"/>
  <c r="D29"/>
  <c r="E29"/>
  <c r="F29"/>
  <c r="C29"/>
  <c r="D28"/>
  <c r="E28"/>
  <c r="F28"/>
  <c r="C28"/>
  <c r="D27"/>
  <c r="E27"/>
  <c r="F27"/>
  <c r="C27"/>
  <c r="D26"/>
  <c r="E26"/>
  <c r="F26"/>
  <c r="C26"/>
  <c r="D25"/>
  <c r="E25"/>
  <c r="F25"/>
  <c r="C25"/>
  <c r="E10"/>
  <c r="I12"/>
  <c r="H12"/>
  <c r="G12"/>
  <c r="F12"/>
  <c r="E12"/>
  <c r="D12"/>
  <c r="I11"/>
  <c r="H11"/>
  <c r="G11"/>
  <c r="F11"/>
  <c r="E11"/>
  <c r="D11"/>
  <c r="I10"/>
  <c r="H10"/>
  <c r="G10"/>
  <c r="F10"/>
  <c r="D10"/>
  <c r="I9"/>
  <c r="H9"/>
  <c r="G9"/>
  <c r="F9"/>
  <c r="E9"/>
  <c r="D9"/>
  <c r="I8"/>
  <c r="H8"/>
  <c r="G8"/>
  <c r="F8"/>
  <c r="E8"/>
  <c r="D8"/>
  <c r="D46" i="20"/>
  <c r="E46"/>
  <c r="F46"/>
  <c r="C46"/>
  <c r="X13" s="1"/>
  <c r="D45"/>
  <c r="E45"/>
  <c r="F45"/>
  <c r="C45"/>
  <c r="X12" s="1"/>
  <c r="D44"/>
  <c r="E44"/>
  <c r="F44"/>
  <c r="C44"/>
  <c r="X11" s="1"/>
  <c r="D43"/>
  <c r="E43"/>
  <c r="F43"/>
  <c r="C43"/>
  <c r="X10" s="1"/>
  <c r="D42"/>
  <c r="E42"/>
  <c r="F42"/>
  <c r="C42"/>
  <c r="X9" s="1"/>
  <c r="X14" s="1"/>
  <c r="D28"/>
  <c r="C28"/>
  <c r="D26"/>
  <c r="E26"/>
  <c r="C26"/>
  <c r="E9"/>
  <c r="H9"/>
  <c r="G9"/>
  <c r="F9"/>
  <c r="H8"/>
  <c r="G8"/>
  <c r="F8"/>
  <c r="E8"/>
  <c r="H7"/>
  <c r="G7"/>
  <c r="F7"/>
  <c r="E7"/>
  <c r="H6"/>
  <c r="G6"/>
  <c r="F6"/>
  <c r="E6"/>
  <c r="D9"/>
  <c r="D8"/>
  <c r="D7"/>
  <c r="D6"/>
  <c r="H5"/>
  <c r="G5"/>
  <c r="F5"/>
  <c r="E5"/>
  <c r="D5"/>
  <c r="I10" i="18"/>
  <c r="I11"/>
  <c r="I12"/>
  <c r="I13"/>
  <c r="I14"/>
  <c r="I18"/>
  <c r="I19"/>
  <c r="I20"/>
  <c r="I21"/>
  <c r="I22"/>
  <c r="I26"/>
  <c r="I27"/>
  <c r="I28"/>
  <c r="I29"/>
  <c r="I30"/>
  <c r="I33"/>
  <c r="I36"/>
  <c r="I37"/>
  <c r="I39"/>
  <c r="I42"/>
  <c r="I43"/>
  <c r="I44"/>
  <c r="I46"/>
  <c r="I47"/>
  <c r="I48"/>
  <c r="I49"/>
  <c r="I50"/>
  <c r="I51"/>
  <c r="I52"/>
  <c r="I53"/>
  <c r="I54"/>
  <c r="I55"/>
  <c r="I56"/>
  <c r="I57"/>
  <c r="I58"/>
  <c r="I59"/>
  <c r="I60"/>
  <c r="I61"/>
  <c r="I62"/>
  <c r="I63"/>
  <c r="I64"/>
  <c r="I65"/>
  <c r="I66"/>
  <c r="I68"/>
  <c r="I72"/>
  <c r="I79"/>
  <c r="I84"/>
  <c r="I85"/>
  <c r="I86"/>
  <c r="I87"/>
  <c r="I88"/>
  <c r="I89"/>
  <c r="I91"/>
  <c r="I97"/>
  <c r="I98"/>
  <c r="I99"/>
  <c r="I100"/>
  <c r="I101"/>
  <c r="I102"/>
  <c r="I103"/>
  <c r="I104"/>
  <c r="I105"/>
  <c r="I106"/>
  <c r="I107"/>
  <c r="I108"/>
  <c r="I109"/>
  <c r="I110"/>
  <c r="I111"/>
  <c r="I112"/>
  <c r="I115"/>
  <c r="I116"/>
  <c r="I117"/>
  <c r="I118"/>
  <c r="I119"/>
  <c r="I120"/>
  <c r="I121"/>
  <c r="I122"/>
  <c r="I123"/>
  <c r="I124"/>
  <c r="I125"/>
  <c r="I126"/>
  <c r="I127"/>
  <c r="I128"/>
  <c r="I129"/>
  <c r="I130"/>
  <c r="I131"/>
  <c r="I132"/>
  <c r="I133"/>
  <c r="I134"/>
  <c r="I135"/>
  <c r="I136"/>
  <c r="I137"/>
  <c r="I138"/>
  <c r="I139"/>
  <c r="I140"/>
  <c r="I141"/>
  <c r="I142"/>
  <c r="I143"/>
  <c r="I144"/>
  <c r="I145"/>
  <c r="I146"/>
  <c r="I147"/>
  <c r="I153"/>
  <c r="I154"/>
  <c r="I155"/>
  <c r="I156"/>
  <c r="I157"/>
  <c r="I158"/>
  <c r="I159"/>
  <c r="I160"/>
  <c r="I161"/>
  <c r="I166"/>
  <c r="I175"/>
  <c r="I176"/>
  <c r="I177"/>
  <c r="I178"/>
  <c r="I179"/>
  <c r="I180"/>
  <c r="I181"/>
  <c r="I182"/>
  <c r="I183"/>
  <c r="I184"/>
  <c r="I185"/>
  <c r="I186"/>
  <c r="I187"/>
  <c r="I193"/>
  <c r="I194"/>
  <c r="I195"/>
  <c r="I196"/>
  <c r="I197"/>
  <c r="I198"/>
  <c r="I199"/>
  <c r="I207"/>
  <c r="I213"/>
  <c r="I222"/>
  <c r="I223"/>
  <c r="I224"/>
  <c r="I225"/>
  <c r="I226"/>
  <c r="I227"/>
  <c r="I228"/>
  <c r="I229"/>
  <c r="I230"/>
  <c r="I231"/>
  <c r="I232"/>
  <c r="I233"/>
  <c r="I234"/>
  <c r="I235"/>
  <c r="I236"/>
  <c r="I237"/>
  <c r="I243"/>
  <c r="I244"/>
  <c r="I245"/>
  <c r="I246"/>
  <c r="I247"/>
  <c r="I248"/>
  <c r="I249"/>
  <c r="I250"/>
  <c r="I251"/>
  <c r="I252"/>
  <c r="I253"/>
  <c r="I254"/>
  <c r="I255"/>
  <c r="I256"/>
  <c r="D26" i="17"/>
  <c r="E26"/>
  <c r="F26"/>
  <c r="C26"/>
  <c r="D25"/>
  <c r="E25"/>
  <c r="F25"/>
  <c r="C25"/>
  <c r="D24"/>
  <c r="E24"/>
  <c r="F24"/>
  <c r="C24"/>
  <c r="F23"/>
  <c r="E23"/>
  <c r="D23"/>
  <c r="C23"/>
  <c r="F8"/>
  <c r="E8"/>
  <c r="D8"/>
  <c r="F7"/>
  <c r="E7"/>
  <c r="D7"/>
  <c r="F6"/>
  <c r="E6"/>
  <c r="D6"/>
  <c r="F5"/>
  <c r="E5"/>
  <c r="D5"/>
  <c r="C5"/>
  <c r="C8"/>
  <c r="C7"/>
  <c r="C6"/>
  <c r="G11" i="16"/>
  <c r="F11"/>
  <c r="E11"/>
  <c r="G10"/>
  <c r="F10"/>
  <c r="E10"/>
  <c r="G9"/>
  <c r="E69"/>
  <c r="F69"/>
  <c r="G69"/>
  <c r="H69"/>
  <c r="I69"/>
  <c r="J69"/>
  <c r="D69"/>
  <c r="E68"/>
  <c r="F68"/>
  <c r="G68"/>
  <c r="H68"/>
  <c r="I68"/>
  <c r="J68"/>
  <c r="D68"/>
  <c r="E28"/>
  <c r="F28"/>
  <c r="G28"/>
  <c r="D28"/>
  <c r="F11" i="19"/>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10"/>
  <c r="D59" i="21" s="1"/>
  <c r="H8" i="19"/>
  <c r="I8"/>
  <c r="J8"/>
  <c r="K8"/>
  <c r="L8"/>
  <c r="M8"/>
  <c r="N8"/>
  <c r="O8"/>
  <c r="P8"/>
  <c r="Q8"/>
  <c r="R8"/>
  <c r="S8"/>
  <c r="T8"/>
  <c r="U8"/>
  <c r="V8"/>
  <c r="W8"/>
  <c r="X8"/>
  <c r="Y8"/>
  <c r="Z8"/>
  <c r="AA8"/>
  <c r="AB8"/>
  <c r="AC8"/>
  <c r="AD8"/>
  <c r="AE8"/>
  <c r="D87" i="21" s="1"/>
  <c r="AF8" i="19"/>
  <c r="AG8"/>
  <c r="AH8"/>
  <c r="G8"/>
  <c r="E82" i="21" s="1"/>
  <c r="D85" l="1"/>
  <c r="D83"/>
  <c r="D63"/>
  <c r="D62"/>
  <c r="D61"/>
  <c r="E86"/>
  <c r="E84"/>
  <c r="D60"/>
  <c r="F7"/>
  <c r="H7"/>
  <c r="C8"/>
  <c r="C10"/>
  <c r="C12"/>
  <c r="C59"/>
  <c r="G59"/>
  <c r="E59"/>
  <c r="C60"/>
  <c r="G60"/>
  <c r="E60"/>
  <c r="C61"/>
  <c r="G61"/>
  <c r="E61"/>
  <c r="C62"/>
  <c r="G62"/>
  <c r="E62"/>
  <c r="C63"/>
  <c r="G63"/>
  <c r="E63"/>
  <c r="C82"/>
  <c r="H82"/>
  <c r="F82"/>
  <c r="D82"/>
  <c r="I83"/>
  <c r="G83"/>
  <c r="E83"/>
  <c r="C84"/>
  <c r="H84"/>
  <c r="F84"/>
  <c r="D84"/>
  <c r="I85"/>
  <c r="G85"/>
  <c r="E85"/>
  <c r="C86"/>
  <c r="H86"/>
  <c r="F86"/>
  <c r="D86"/>
  <c r="I87"/>
  <c r="G87"/>
  <c r="E87"/>
  <c r="D7"/>
  <c r="G7"/>
  <c r="I7"/>
  <c r="C9"/>
  <c r="C11"/>
  <c r="E7"/>
  <c r="H59"/>
  <c r="F59"/>
  <c r="H60"/>
  <c r="F60"/>
  <c r="H61"/>
  <c r="F61"/>
  <c r="H62"/>
  <c r="F62"/>
  <c r="H63"/>
  <c r="F63"/>
  <c r="I82"/>
  <c r="G82"/>
  <c r="C83"/>
  <c r="H83"/>
  <c r="F83"/>
  <c r="I84"/>
  <c r="G84"/>
  <c r="C85"/>
  <c r="H85"/>
  <c r="F85"/>
  <c r="I86"/>
  <c r="G86"/>
  <c r="C87"/>
  <c r="H87"/>
  <c r="F87"/>
  <c r="U11" i="20"/>
  <c r="U13"/>
  <c r="U12"/>
  <c r="U10"/>
  <c r="U9"/>
  <c r="H10" i="18"/>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E11"/>
  <c r="E12"/>
  <c r="E13"/>
  <c r="E14"/>
  <c r="E15"/>
  <c r="E16"/>
  <c r="E17"/>
  <c r="E18"/>
  <c r="E19"/>
  <c r="E20"/>
  <c r="E21"/>
  <c r="E22"/>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10"/>
  <c r="D42" i="17"/>
  <c r="E42"/>
  <c r="F42"/>
  <c r="C42"/>
  <c r="D41"/>
  <c r="E41"/>
  <c r="F41"/>
  <c r="C41"/>
  <c r="D40"/>
  <c r="E40"/>
  <c r="F40"/>
  <c r="C40"/>
  <c r="D22"/>
  <c r="E22"/>
  <c r="F22"/>
  <c r="C22"/>
  <c r="F4"/>
  <c r="E4"/>
  <c r="D4"/>
  <c r="E47" i="16"/>
  <c r="F47"/>
  <c r="G47"/>
  <c r="D47"/>
  <c r="E46"/>
  <c r="F46"/>
  <c r="G46"/>
  <c r="D46"/>
  <c r="E45"/>
  <c r="F45"/>
  <c r="G45"/>
  <c r="D45"/>
  <c r="E27"/>
  <c r="F27"/>
  <c r="G27"/>
  <c r="D27"/>
  <c r="E26"/>
  <c r="F26"/>
  <c r="G26"/>
  <c r="D26"/>
  <c r="E25"/>
  <c r="F25"/>
  <c r="G25"/>
  <c r="D25"/>
  <c r="E24"/>
  <c r="F24"/>
  <c r="G24"/>
  <c r="D24"/>
  <c r="F9"/>
  <c r="E9"/>
  <c r="G8"/>
  <c r="F8"/>
  <c r="E8"/>
  <c r="G7"/>
  <c r="F7"/>
  <c r="E7"/>
  <c r="F11" i="15"/>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10"/>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G8"/>
  <c r="E60" i="20" l="1"/>
  <c r="G60"/>
  <c r="I60"/>
  <c r="K60"/>
  <c r="M60"/>
  <c r="O60"/>
  <c r="Q60"/>
  <c r="S60"/>
  <c r="U60"/>
  <c r="W60"/>
  <c r="C60"/>
  <c r="C5"/>
  <c r="D60"/>
  <c r="F60"/>
  <c r="H60"/>
  <c r="J60"/>
  <c r="L60"/>
  <c r="N60"/>
  <c r="P60"/>
  <c r="R60"/>
  <c r="T60"/>
  <c r="V60"/>
  <c r="X60"/>
  <c r="E75"/>
  <c r="G75"/>
  <c r="I75"/>
  <c r="K75"/>
  <c r="M75"/>
  <c r="C75"/>
  <c r="D4"/>
  <c r="D75"/>
  <c r="F75"/>
  <c r="H75"/>
  <c r="J75"/>
  <c r="L75"/>
  <c r="N75"/>
  <c r="U14"/>
  <c r="D79"/>
  <c r="F79"/>
  <c r="H79"/>
  <c r="J79"/>
  <c r="L79"/>
  <c r="N79"/>
  <c r="E79"/>
  <c r="G79"/>
  <c r="I79"/>
  <c r="K79"/>
  <c r="M79"/>
  <c r="C79"/>
  <c r="H4"/>
  <c r="D64"/>
  <c r="F64"/>
  <c r="H64"/>
  <c r="J64"/>
  <c r="L64"/>
  <c r="N64"/>
  <c r="P64"/>
  <c r="R64"/>
  <c r="T64"/>
  <c r="V64"/>
  <c r="X64"/>
  <c r="E64"/>
  <c r="G64"/>
  <c r="I64"/>
  <c r="K64"/>
  <c r="M64"/>
  <c r="O64"/>
  <c r="Q64"/>
  <c r="S64"/>
  <c r="U64"/>
  <c r="W64"/>
  <c r="C64"/>
  <c r="C9"/>
  <c r="E63"/>
  <c r="G63"/>
  <c r="I63"/>
  <c r="K63"/>
  <c r="M63"/>
  <c r="O63"/>
  <c r="Q63"/>
  <c r="S63"/>
  <c r="U63"/>
  <c r="W63"/>
  <c r="C63"/>
  <c r="D63"/>
  <c r="F63"/>
  <c r="H63"/>
  <c r="J63"/>
  <c r="L63"/>
  <c r="N63"/>
  <c r="P63"/>
  <c r="R63"/>
  <c r="T63"/>
  <c r="V63"/>
  <c r="X63"/>
  <c r="C8"/>
  <c r="E78"/>
  <c r="G78"/>
  <c r="I78"/>
  <c r="K78"/>
  <c r="M78"/>
  <c r="C78"/>
  <c r="D78"/>
  <c r="F78"/>
  <c r="H78"/>
  <c r="J78"/>
  <c r="L78"/>
  <c r="N78"/>
  <c r="G4"/>
  <c r="E62"/>
  <c r="G62"/>
  <c r="I62"/>
  <c r="K62"/>
  <c r="M62"/>
  <c r="O62"/>
  <c r="Q62"/>
  <c r="S62"/>
  <c r="U62"/>
  <c r="W62"/>
  <c r="C62"/>
  <c r="C7"/>
  <c r="D62"/>
  <c r="F62"/>
  <c r="H62"/>
  <c r="J62"/>
  <c r="L62"/>
  <c r="N62"/>
  <c r="P62"/>
  <c r="R62"/>
  <c r="T62"/>
  <c r="V62"/>
  <c r="X62"/>
  <c r="E76"/>
  <c r="G76"/>
  <c r="I76"/>
  <c r="K76"/>
  <c r="M76"/>
  <c r="C76"/>
  <c r="D76"/>
  <c r="F76"/>
  <c r="H76"/>
  <c r="J76"/>
  <c r="L76"/>
  <c r="N76"/>
  <c r="E4"/>
  <c r="E61"/>
  <c r="G61"/>
  <c r="I61"/>
  <c r="K61"/>
  <c r="M61"/>
  <c r="O61"/>
  <c r="Q61"/>
  <c r="S61"/>
  <c r="U61"/>
  <c r="W61"/>
  <c r="C61"/>
  <c r="C6"/>
  <c r="D61"/>
  <c r="F61"/>
  <c r="H61"/>
  <c r="J61"/>
  <c r="L61"/>
  <c r="N61"/>
  <c r="P61"/>
  <c r="R61"/>
  <c r="T61"/>
  <c r="V61"/>
  <c r="X61"/>
  <c r="E77"/>
  <c r="G77"/>
  <c r="I77"/>
  <c r="K77"/>
  <c r="M77"/>
  <c r="C77"/>
  <c r="F4"/>
  <c r="D77"/>
  <c r="F77"/>
  <c r="H77"/>
  <c r="J77"/>
  <c r="L77"/>
  <c r="N77"/>
  <c r="C192" i="11"/>
  <c r="D192"/>
  <c r="E192"/>
  <c r="B192"/>
  <c r="C191"/>
  <c r="D191"/>
  <c r="E191"/>
  <c r="B191"/>
  <c r="C190"/>
  <c r="D190"/>
  <c r="E190"/>
  <c r="B190"/>
  <c r="C189"/>
  <c r="D189"/>
  <c r="E189"/>
  <c r="B189"/>
  <c r="C188"/>
  <c r="D188"/>
  <c r="E188"/>
  <c r="B188"/>
  <c r="C169"/>
  <c r="D169"/>
  <c r="E169"/>
  <c r="B169"/>
  <c r="C168"/>
  <c r="D168"/>
  <c r="E168"/>
  <c r="B168"/>
  <c r="C167"/>
  <c r="D167"/>
  <c r="E167"/>
  <c r="B167"/>
  <c r="C166"/>
  <c r="D166"/>
  <c r="E166"/>
  <c r="B166"/>
  <c r="F135"/>
  <c r="F134"/>
  <c r="F133"/>
  <c r="F132"/>
  <c r="F131"/>
  <c r="E135"/>
  <c r="E134"/>
  <c r="E133"/>
  <c r="E132"/>
  <c r="E131"/>
  <c r="D135"/>
  <c r="D134"/>
  <c r="D133"/>
  <c r="D132"/>
  <c r="D131"/>
  <c r="G135"/>
  <c r="G134"/>
  <c r="G133"/>
  <c r="G132"/>
  <c r="G131"/>
  <c r="C135"/>
  <c r="C134"/>
  <c r="C133"/>
  <c r="C132"/>
  <c r="C131"/>
  <c r="I8" i="14" l="1"/>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H8"/>
  <c r="I8" i="13"/>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H8"/>
  <c r="F12" i="14"/>
  <c r="F13"/>
  <c r="F15"/>
  <c r="F16"/>
  <c r="F17"/>
  <c r="F19"/>
  <c r="F20"/>
  <c r="F21"/>
  <c r="F23"/>
  <c r="F24"/>
  <c r="F25"/>
  <c r="F27"/>
  <c r="F28"/>
  <c r="F29"/>
  <c r="F31"/>
  <c r="F32"/>
  <c r="F33"/>
  <c r="F34"/>
  <c r="F35"/>
  <c r="F36"/>
  <c r="F37"/>
  <c r="F38"/>
  <c r="F40"/>
  <c r="F41"/>
  <c r="F42"/>
  <c r="F43"/>
  <c r="F44"/>
  <c r="F45"/>
  <c r="F47"/>
  <c r="F48"/>
  <c r="F49"/>
  <c r="F50"/>
  <c r="F51"/>
  <c r="F53"/>
  <c r="F54"/>
  <c r="F55"/>
  <c r="F56"/>
  <c r="F57"/>
  <c r="F58"/>
  <c r="F60"/>
  <c r="F61"/>
  <c r="F62"/>
  <c r="F63"/>
  <c r="F64"/>
  <c r="F65"/>
  <c r="F67"/>
  <c r="F68"/>
  <c r="F69"/>
  <c r="F70"/>
  <c r="F71"/>
  <c r="F73"/>
  <c r="F74"/>
  <c r="F75"/>
  <c r="F76"/>
  <c r="F77"/>
  <c r="F78"/>
  <c r="F80"/>
  <c r="F81"/>
  <c r="F82"/>
  <c r="F83"/>
  <c r="F84"/>
  <c r="F86"/>
  <c r="F87"/>
  <c r="F88"/>
  <c r="F89"/>
  <c r="F90"/>
  <c r="F92"/>
  <c r="F93"/>
  <c r="F94"/>
  <c r="F95"/>
  <c r="F96"/>
  <c r="F98"/>
  <c r="F99"/>
  <c r="F100"/>
  <c r="F101"/>
  <c r="F102"/>
  <c r="F103"/>
  <c r="F105"/>
  <c r="F106"/>
  <c r="F107"/>
  <c r="F108"/>
  <c r="F109"/>
  <c r="F110"/>
  <c r="F112"/>
  <c r="F113"/>
  <c r="F114"/>
  <c r="F116"/>
  <c r="F117"/>
  <c r="F118"/>
  <c r="F119"/>
  <c r="F120"/>
  <c r="F121"/>
  <c r="F122"/>
  <c r="F123"/>
  <c r="F124"/>
  <c r="F125"/>
  <c r="F126"/>
  <c r="F127"/>
  <c r="F128"/>
  <c r="F129"/>
  <c r="F131"/>
  <c r="F132"/>
  <c r="F133"/>
  <c r="F134"/>
  <c r="F136"/>
  <c r="F137"/>
  <c r="F138"/>
  <c r="F139"/>
  <c r="F140"/>
  <c r="F141"/>
  <c r="F142"/>
  <c r="F143"/>
  <c r="F144"/>
  <c r="F145"/>
  <c r="F146"/>
  <c r="F148"/>
  <c r="F149"/>
  <c r="F150"/>
  <c r="F151"/>
  <c r="F152"/>
  <c r="F154"/>
  <c r="F155"/>
  <c r="F156"/>
  <c r="F157"/>
  <c r="F158"/>
  <c r="F159"/>
  <c r="F160"/>
  <c r="F162"/>
  <c r="F163"/>
  <c r="F164"/>
  <c r="F165"/>
  <c r="F167"/>
  <c r="F168"/>
  <c r="F169"/>
  <c r="F170"/>
  <c r="F171"/>
  <c r="F172"/>
  <c r="F173"/>
  <c r="F174"/>
  <c r="F176"/>
  <c r="F177"/>
  <c r="F178"/>
  <c r="F179"/>
  <c r="F180"/>
  <c r="F182"/>
  <c r="F183"/>
  <c r="F184"/>
  <c r="F185"/>
  <c r="F186"/>
  <c r="F188"/>
  <c r="F189"/>
  <c r="F190"/>
  <c r="F191"/>
  <c r="F192"/>
  <c r="F194"/>
  <c r="F195"/>
  <c r="F196"/>
  <c r="F197"/>
  <c r="F198"/>
  <c r="F200"/>
  <c r="F201"/>
  <c r="F202"/>
  <c r="F203"/>
  <c r="F204"/>
  <c r="F205"/>
  <c r="F206"/>
  <c r="F208"/>
  <c r="F209"/>
  <c r="F210"/>
  <c r="F211"/>
  <c r="F212"/>
  <c r="F214"/>
  <c r="F215"/>
  <c r="F216"/>
  <c r="F217"/>
  <c r="F218"/>
  <c r="F219"/>
  <c r="F220"/>
  <c r="F221"/>
  <c r="F223"/>
  <c r="F224"/>
  <c r="F225"/>
  <c r="F226"/>
  <c r="F227"/>
  <c r="F228"/>
  <c r="F229"/>
  <c r="F231"/>
  <c r="F232"/>
  <c r="F233"/>
  <c r="F234"/>
  <c r="F235"/>
  <c r="F236"/>
  <c r="F238"/>
  <c r="F239"/>
  <c r="F240"/>
  <c r="F241"/>
  <c r="F242"/>
  <c r="F244"/>
  <c r="F245"/>
  <c r="F246"/>
  <c r="F247"/>
  <c r="F248"/>
  <c r="F249"/>
  <c r="F250"/>
  <c r="F251"/>
  <c r="F253"/>
  <c r="F254"/>
  <c r="F255"/>
  <c r="F256"/>
  <c r="F11"/>
  <c r="F241" i="13"/>
  <c r="F242"/>
  <c r="F244"/>
  <c r="F245"/>
  <c r="F246"/>
  <c r="F247"/>
  <c r="F248"/>
  <c r="F249"/>
  <c r="F250"/>
  <c r="F251"/>
  <c r="F253"/>
  <c r="F254"/>
  <c r="F255"/>
  <c r="F256"/>
  <c r="F219"/>
  <c r="F220"/>
  <c r="F221"/>
  <c r="F223"/>
  <c r="F224"/>
  <c r="F225"/>
  <c r="F226"/>
  <c r="F227"/>
  <c r="F228"/>
  <c r="F229"/>
  <c r="F231"/>
  <c r="F232"/>
  <c r="F233"/>
  <c r="F234"/>
  <c r="F235"/>
  <c r="F236"/>
  <c r="F238"/>
  <c r="F239"/>
  <c r="F240"/>
  <c r="F190"/>
  <c r="F191"/>
  <c r="F192"/>
  <c r="F194"/>
  <c r="F195"/>
  <c r="F196"/>
  <c r="F197"/>
  <c r="F198"/>
  <c r="F200"/>
  <c r="F201"/>
  <c r="F202"/>
  <c r="F203"/>
  <c r="F204"/>
  <c r="F205"/>
  <c r="F206"/>
  <c r="F208"/>
  <c r="F209"/>
  <c r="F210"/>
  <c r="F211"/>
  <c r="F212"/>
  <c r="F214"/>
  <c r="F215"/>
  <c r="F216"/>
  <c r="F217"/>
  <c r="F218"/>
  <c r="F169"/>
  <c r="F170"/>
  <c r="F171"/>
  <c r="F172"/>
  <c r="F173"/>
  <c r="F174"/>
  <c r="F176"/>
  <c r="F177"/>
  <c r="F178"/>
  <c r="F179"/>
  <c r="F180"/>
  <c r="F182"/>
  <c r="F183"/>
  <c r="F184"/>
  <c r="F185"/>
  <c r="F186"/>
  <c r="F188"/>
  <c r="F189"/>
  <c r="F150"/>
  <c r="F151"/>
  <c r="F152"/>
  <c r="F154"/>
  <c r="F155"/>
  <c r="F156"/>
  <c r="F157"/>
  <c r="F158"/>
  <c r="F159"/>
  <c r="F160"/>
  <c r="F162"/>
  <c r="F163"/>
  <c r="F164"/>
  <c r="F165"/>
  <c r="F167"/>
  <c r="F168"/>
  <c r="F129"/>
  <c r="F131"/>
  <c r="F132"/>
  <c r="F133"/>
  <c r="F134"/>
  <c r="F136"/>
  <c r="F137"/>
  <c r="F138"/>
  <c r="F139"/>
  <c r="F140"/>
  <c r="F141"/>
  <c r="F142"/>
  <c r="F143"/>
  <c r="F144"/>
  <c r="F145"/>
  <c r="F146"/>
  <c r="F148"/>
  <c r="F149"/>
  <c r="F103"/>
  <c r="F105"/>
  <c r="F106"/>
  <c r="F107"/>
  <c r="F108"/>
  <c r="F109"/>
  <c r="F110"/>
  <c r="F112"/>
  <c r="F113"/>
  <c r="F114"/>
  <c r="F116"/>
  <c r="F117"/>
  <c r="F118"/>
  <c r="F119"/>
  <c r="F120"/>
  <c r="F121"/>
  <c r="F122"/>
  <c r="F123"/>
  <c r="F124"/>
  <c r="F125"/>
  <c r="F126"/>
  <c r="F127"/>
  <c r="F128"/>
  <c r="F81"/>
  <c r="F82"/>
  <c r="F83"/>
  <c r="F84"/>
  <c r="F86"/>
  <c r="F87"/>
  <c r="F88"/>
  <c r="F89"/>
  <c r="F90"/>
  <c r="F92"/>
  <c r="F93"/>
  <c r="F94"/>
  <c r="F95"/>
  <c r="F96"/>
  <c r="F98"/>
  <c r="F99"/>
  <c r="F100"/>
  <c r="F101"/>
  <c r="F102"/>
  <c r="F63"/>
  <c r="F64"/>
  <c r="F65"/>
  <c r="F67"/>
  <c r="F68"/>
  <c r="F69"/>
  <c r="F70"/>
  <c r="F71"/>
  <c r="F73"/>
  <c r="F74"/>
  <c r="F75"/>
  <c r="F76"/>
  <c r="F77"/>
  <c r="F78"/>
  <c r="F80"/>
  <c r="F53"/>
  <c r="F54"/>
  <c r="F55"/>
  <c r="F56"/>
  <c r="F57"/>
  <c r="F58"/>
  <c r="F60"/>
  <c r="F61"/>
  <c r="F62"/>
  <c r="F35"/>
  <c r="F36"/>
  <c r="F37"/>
  <c r="F38"/>
  <c r="F40"/>
  <c r="F41"/>
  <c r="F42"/>
  <c r="F43"/>
  <c r="F44"/>
  <c r="F45"/>
  <c r="F47"/>
  <c r="F48"/>
  <c r="F49"/>
  <c r="F50"/>
  <c r="F51"/>
  <c r="F15"/>
  <c r="F16"/>
  <c r="F17"/>
  <c r="F19"/>
  <c r="F20"/>
  <c r="F21"/>
  <c r="F23"/>
  <c r="F24"/>
  <c r="F25"/>
  <c r="F27"/>
  <c r="F28"/>
  <c r="F29"/>
  <c r="F31"/>
  <c r="F32"/>
  <c r="F33"/>
  <c r="F34"/>
  <c r="F12"/>
  <c r="F13"/>
  <c r="F11"/>
  <c r="C83" i="11"/>
  <c r="C85"/>
  <c r="C86"/>
  <c r="C84"/>
  <c r="G3"/>
  <c r="F213" i="9"/>
  <c r="E57" i="17" l="1"/>
  <c r="G57"/>
  <c r="I57"/>
  <c r="K57"/>
  <c r="D57"/>
  <c r="F57"/>
  <c r="H57"/>
  <c r="J57"/>
  <c r="C57"/>
  <c r="D90"/>
  <c r="C90"/>
  <c r="E89"/>
  <c r="E3"/>
  <c r="E90"/>
  <c r="D89"/>
  <c r="C89"/>
  <c r="J56"/>
  <c r="C56"/>
  <c r="E56"/>
  <c r="G56"/>
  <c r="I56"/>
  <c r="K56"/>
  <c r="D56"/>
  <c r="F56"/>
  <c r="H56"/>
  <c r="C4"/>
  <c r="D88"/>
  <c r="C88"/>
  <c r="E88"/>
  <c r="D3"/>
  <c r="F3"/>
  <c r="F65" i="16"/>
  <c r="H65"/>
  <c r="J65"/>
  <c r="D7"/>
  <c r="E65"/>
  <c r="G65"/>
  <c r="I65"/>
  <c r="D65"/>
  <c r="E66"/>
  <c r="G66"/>
  <c r="I66"/>
  <c r="D66"/>
  <c r="F66"/>
  <c r="H66"/>
  <c r="J66"/>
  <c r="D8"/>
  <c r="E84"/>
  <c r="D84"/>
  <c r="F84"/>
  <c r="E6"/>
  <c r="F85"/>
  <c r="E85"/>
  <c r="D85"/>
  <c r="F67"/>
  <c r="H67"/>
  <c r="J67"/>
  <c r="D9"/>
  <c r="E67"/>
  <c r="G67"/>
  <c r="I67"/>
  <c r="D67"/>
  <c r="E86"/>
  <c r="D86"/>
  <c r="F86"/>
  <c r="G6"/>
  <c r="D10"/>
  <c r="D11"/>
  <c r="F6"/>
  <c r="F11" i="9"/>
  <c r="F12"/>
  <c r="F13"/>
  <c r="F15"/>
  <c r="F16"/>
  <c r="F17"/>
  <c r="F19"/>
  <c r="F20"/>
  <c r="F21"/>
  <c r="F23"/>
  <c r="E23" s="1"/>
  <c r="E23" i="18" s="1"/>
  <c r="F24" i="9"/>
  <c r="E24" s="1"/>
  <c r="E24" i="18" s="1"/>
  <c r="F25" i="9"/>
  <c r="F27"/>
  <c r="F28"/>
  <c r="F29"/>
  <c r="F31"/>
  <c r="F32"/>
  <c r="F33"/>
  <c r="F34"/>
  <c r="F35"/>
  <c r="F36"/>
  <c r="F37"/>
  <c r="F38"/>
  <c r="F40"/>
  <c r="F41"/>
  <c r="F42"/>
  <c r="F43"/>
  <c r="F44"/>
  <c r="F45"/>
  <c r="F47"/>
  <c r="F48"/>
  <c r="F49"/>
  <c r="F50"/>
  <c r="F51"/>
  <c r="F53"/>
  <c r="F54"/>
  <c r="F55"/>
  <c r="F56"/>
  <c r="F57"/>
  <c r="F58"/>
  <c r="F60"/>
  <c r="F61"/>
  <c r="F62"/>
  <c r="F63"/>
  <c r="F64"/>
  <c r="F65"/>
  <c r="F67"/>
  <c r="F68"/>
  <c r="F69"/>
  <c r="F70"/>
  <c r="F71"/>
  <c r="F73"/>
  <c r="F74"/>
  <c r="F75"/>
  <c r="F76"/>
  <c r="F77"/>
  <c r="F78"/>
  <c r="H8"/>
  <c r="I8"/>
  <c r="J8"/>
  <c r="K8"/>
  <c r="L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U8"/>
  <c r="HV8"/>
  <c r="HW8"/>
  <c r="HX8"/>
  <c r="HY8"/>
  <c r="HZ8"/>
  <c r="IA8"/>
  <c r="IB8"/>
  <c r="IC8"/>
  <c r="ID8"/>
  <c r="IE8"/>
  <c r="IF8"/>
  <c r="IG8"/>
  <c r="IH8"/>
  <c r="II8"/>
  <c r="IJ8"/>
  <c r="IK8"/>
  <c r="IL8"/>
  <c r="IM8"/>
  <c r="IN8"/>
  <c r="IO8"/>
  <c r="IP8"/>
  <c r="IQ8"/>
  <c r="IR8"/>
  <c r="IS8"/>
  <c r="IT8"/>
  <c r="IU8"/>
  <c r="IV8"/>
  <c r="G8"/>
  <c r="F226"/>
  <c r="F227"/>
  <c r="F228"/>
  <c r="F229"/>
  <c r="F230"/>
  <c r="F231"/>
  <c r="F232"/>
  <c r="F233"/>
  <c r="F234"/>
  <c r="F235"/>
  <c r="F236"/>
  <c r="F237"/>
  <c r="F238"/>
  <c r="F239"/>
  <c r="F240"/>
  <c r="F241"/>
  <c r="F242"/>
  <c r="F243"/>
  <c r="F244"/>
  <c r="F245"/>
  <c r="F246"/>
  <c r="F247"/>
  <c r="F248"/>
  <c r="F249"/>
  <c r="F250"/>
  <c r="F251"/>
  <c r="F252"/>
  <c r="F253"/>
  <c r="F254"/>
  <c r="F255"/>
  <c r="F25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4"/>
  <c r="F215"/>
  <c r="F216"/>
  <c r="F217"/>
  <c r="F218"/>
  <c r="F219"/>
  <c r="F220"/>
  <c r="F221"/>
  <c r="F222"/>
  <c r="F223"/>
  <c r="F224"/>
  <c r="F225"/>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08"/>
  <c r="F109"/>
  <c r="F110"/>
  <c r="F111"/>
  <c r="F112"/>
  <c r="F113"/>
  <c r="F114"/>
  <c r="F115"/>
  <c r="F116"/>
  <c r="F117"/>
  <c r="F118"/>
  <c r="F119"/>
  <c r="F120"/>
  <c r="F121"/>
  <c r="F122"/>
  <c r="F123"/>
  <c r="F124"/>
  <c r="F125"/>
  <c r="F126"/>
  <c r="F127"/>
  <c r="F128"/>
  <c r="F129"/>
  <c r="F130"/>
  <c r="F131"/>
  <c r="F132"/>
  <c r="F133"/>
  <c r="F134"/>
  <c r="F135"/>
  <c r="F136"/>
  <c r="F137"/>
  <c r="F138"/>
  <c r="F139"/>
  <c r="F140"/>
  <c r="F141"/>
  <c r="F86"/>
  <c r="F87"/>
  <c r="F88"/>
  <c r="F89"/>
  <c r="F90"/>
  <c r="F91"/>
  <c r="F92"/>
  <c r="F93"/>
  <c r="F94"/>
  <c r="F95"/>
  <c r="F96"/>
  <c r="F97"/>
  <c r="F98"/>
  <c r="F99"/>
  <c r="F100"/>
  <c r="F101"/>
  <c r="F102"/>
  <c r="F103"/>
  <c r="F104"/>
  <c r="F105"/>
  <c r="F106"/>
  <c r="F107"/>
  <c r="F66"/>
  <c r="F20" i="11" s="1"/>
  <c r="F72" i="9"/>
  <c r="F21" i="11" s="1"/>
  <c r="F79" i="9"/>
  <c r="F80"/>
  <c r="F81"/>
  <c r="F82"/>
  <c r="F83"/>
  <c r="F84"/>
  <c r="F85"/>
  <c r="F46"/>
  <c r="F17" i="11" s="1"/>
  <c r="F52" i="9"/>
  <c r="F18" i="11" s="1"/>
  <c r="F59" i="9"/>
  <c r="F19" i="11" s="1"/>
  <c r="F26" i="9"/>
  <c r="F14" i="11" s="1"/>
  <c r="F30" i="9"/>
  <c r="F39"/>
  <c r="F16" i="11" s="1"/>
  <c r="F14" i="9"/>
  <c r="F11" i="11" s="1"/>
  <c r="F18" i="9"/>
  <c r="F12" i="11" s="1"/>
  <c r="F22" i="9"/>
  <c r="F13" i="11" s="1"/>
  <c r="F10" i="9"/>
  <c r="F15" i="11" l="1"/>
  <c r="D216"/>
  <c r="F216"/>
  <c r="H216"/>
  <c r="C216"/>
  <c r="E216"/>
  <c r="G216"/>
  <c r="B216"/>
  <c r="C217"/>
  <c r="E217"/>
  <c r="G217"/>
  <c r="B217"/>
  <c r="D217"/>
  <c r="F217"/>
  <c r="H217"/>
  <c r="D218"/>
  <c r="F218"/>
  <c r="H218"/>
  <c r="C218"/>
  <c r="E218"/>
  <c r="G218"/>
  <c r="B218"/>
  <c r="C219"/>
  <c r="E219"/>
  <c r="G219"/>
  <c r="B219"/>
  <c r="D219"/>
  <c r="F219"/>
  <c r="H219"/>
  <c r="D247"/>
  <c r="F247"/>
  <c r="H247"/>
  <c r="C247"/>
  <c r="E247"/>
  <c r="G247"/>
  <c r="B247"/>
  <c r="C246"/>
  <c r="E246"/>
  <c r="G246"/>
  <c r="B246"/>
  <c r="D246"/>
  <c r="F246"/>
  <c r="H246"/>
  <c r="D243"/>
  <c r="F243"/>
  <c r="H243"/>
  <c r="C243"/>
  <c r="E243"/>
  <c r="G243"/>
  <c r="B243"/>
  <c r="C215"/>
  <c r="E215"/>
  <c r="G215"/>
  <c r="B215"/>
  <c r="D215"/>
  <c r="F215"/>
  <c r="H215"/>
  <c r="D245"/>
  <c r="F245"/>
  <c r="H245"/>
  <c r="C245"/>
  <c r="E245"/>
  <c r="G245"/>
  <c r="B245"/>
  <c r="C244"/>
  <c r="E244"/>
  <c r="G244"/>
  <c r="B244"/>
  <c r="D244"/>
  <c r="F244"/>
  <c r="H244"/>
  <c r="D165"/>
  <c r="B165"/>
  <c r="C165"/>
  <c r="E165"/>
  <c r="F23"/>
  <c r="F10"/>
  <c r="C130" s="1"/>
  <c r="C67"/>
  <c r="C64"/>
  <c r="C66"/>
  <c r="C65"/>
  <c r="F46"/>
  <c r="F45"/>
  <c r="F44"/>
  <c r="F42"/>
  <c r="F41"/>
  <c r="F40"/>
  <c r="F39"/>
  <c r="F38"/>
  <c r="F35"/>
  <c r="F43"/>
  <c r="F29"/>
  <c r="F33"/>
  <c r="F32"/>
  <c r="F31"/>
  <c r="F37"/>
  <c r="F36"/>
  <c r="F30"/>
  <c r="F28"/>
  <c r="F34"/>
  <c r="F22"/>
  <c r="F26"/>
  <c r="F25"/>
  <c r="F24"/>
  <c r="F27"/>
  <c r="IO4" i="9"/>
  <c r="IA4"/>
  <c r="HT4"/>
  <c r="HN4"/>
  <c r="HA4"/>
  <c r="GR4"/>
  <c r="GH4"/>
  <c r="GC4"/>
  <c r="FQ4"/>
  <c r="EZ4"/>
  <c r="EU4"/>
  <c r="EN4"/>
  <c r="ED4"/>
  <c r="DX4"/>
  <c r="DN4"/>
  <c r="CX4"/>
  <c r="CS8"/>
  <c r="CD4"/>
  <c r="BW4"/>
  <c r="BP4"/>
  <c r="BG4"/>
  <c r="BA4"/>
  <c r="AU4"/>
  <c r="AE4"/>
  <c r="Y4"/>
  <c r="T4"/>
  <c r="M8"/>
  <c r="II4"/>
  <c r="HH4"/>
  <c r="GV4"/>
  <c r="GL4"/>
  <c r="FF4"/>
  <c r="EN8"/>
  <c r="DS4"/>
  <c r="DI4"/>
  <c r="CS4"/>
  <c r="HT8"/>
  <c r="M4"/>
  <c r="G130" i="11" l="1"/>
  <c r="D130"/>
  <c r="E130"/>
  <c r="F130"/>
</calcChain>
</file>

<file path=xl/comments1.xml><?xml version="1.0" encoding="utf-8"?>
<comments xmlns="http://schemas.openxmlformats.org/spreadsheetml/2006/main">
  <authors>
    <author>Jan Dvořák</author>
  </authors>
  <commentList>
    <comment ref="M8"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 ref="CS8"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 ref="EN8"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 ref="HT8"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List>
</comments>
</file>

<file path=xl/comments2.xml><?xml version="1.0" encoding="utf-8"?>
<comments xmlns="http://schemas.openxmlformats.org/spreadsheetml/2006/main">
  <authors>
    <author>Jan Dvořák</author>
  </authors>
  <commentList>
    <comment ref="M4"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 ref="W4"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 ref="AD4"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 ref="AQ4" authorId="0">
      <text>
        <r>
          <rPr>
            <b/>
            <sz val="9"/>
            <color indexed="81"/>
            <rFont val="Tahoma"/>
            <family val="2"/>
            <charset val="238"/>
          </rPr>
          <t>Jan Dvořák:</t>
        </r>
        <r>
          <rPr>
            <sz val="9"/>
            <color indexed="81"/>
            <rFont val="Tahoma"/>
            <family val="2"/>
            <charset val="238"/>
          </rPr>
          <t xml:space="preserve">
součet management/governance praktik (kontrolních cílů) ve kterých je tato doména obsažena vůči porovnávané metodice.</t>
        </r>
      </text>
    </comment>
  </commentList>
</comments>
</file>

<file path=xl/sharedStrings.xml><?xml version="1.0" encoding="utf-8"?>
<sst xmlns="http://schemas.openxmlformats.org/spreadsheetml/2006/main" count="9555" uniqueCount="1823">
  <si>
    <t>COBIT 5</t>
  </si>
  <si>
    <t>COBIT 4.1</t>
  </si>
  <si>
    <t>Proces</t>
  </si>
  <si>
    <t>MS</t>
  </si>
  <si>
    <t>Establish effective reporting lines.</t>
  </si>
  <si>
    <t>Establish a leadership forum.</t>
  </si>
  <si>
    <t>Define value for the enterprise.</t>
  </si>
  <si>
    <t>Ensure alignment and integration of business and IT strategies with key business goals.</t>
  </si>
  <si>
    <t>Define the value governance framework.</t>
  </si>
  <si>
    <t>Assess the quality and coverage of current processes.</t>
  </si>
  <si>
    <t>Identify and prioritise process requirements.</t>
  </si>
  <si>
    <t>Define and document the processes.</t>
  </si>
  <si>
    <t>Establish, implement and communicate roles, responsibilities and accountabilities.</t>
  </si>
  <si>
    <t>Establish organisational structures.</t>
  </si>
  <si>
    <t>Define portfolio types.</t>
  </si>
  <si>
    <t>Define categories (within portfolios).</t>
  </si>
  <si>
    <t>Develop and communicate evaluation criteria (for each category).</t>
  </si>
  <si>
    <t>Assign weightings to criteria.</t>
  </si>
  <si>
    <t>Define requirements for stage-gates and other reviews (for each category).</t>
  </si>
  <si>
    <t>Review current enterprise budgeting practices.</t>
  </si>
  <si>
    <t>Determine value management financial planning practice requirements.</t>
  </si>
  <si>
    <t>Identify changes required.</t>
  </si>
  <si>
    <t>Implement optimal financial planning practices for value management.</t>
  </si>
  <si>
    <t>Identify key metrics.</t>
  </si>
  <si>
    <t>Define information capture processes and approaches.</t>
  </si>
  <si>
    <t>Define reporting methods and techniques.</t>
  </si>
  <si>
    <t>Identify and monitor performance improvement actions.</t>
  </si>
  <si>
    <t>Implement lessons learned.</t>
  </si>
  <si>
    <t>Review and ensure clarity of the business strategy and goals.</t>
  </si>
  <si>
    <t>Identify opportunities for IT to influence and support the business strategy.</t>
  </si>
  <si>
    <t>Define an appropriate investment mix.</t>
  </si>
  <si>
    <t>Translate the business strategy and goals into IT strategy and goals.</t>
  </si>
  <si>
    <t>Determine overall investment funds.</t>
  </si>
  <si>
    <t>Create and maintain an inventory of business human resources.</t>
  </si>
  <si>
    <t>Understand the current and future demand (for business human resources).</t>
  </si>
  <si>
    <t>Identify shortfalls (between current and future business human resource demand).</t>
  </si>
  <si>
    <t>Create and maintain tactical plans (for business human resources).</t>
  </si>
  <si>
    <t>Create and maintain an inventory of IT human resources.</t>
  </si>
  <si>
    <t>Monitor, review and adjust (business function allocation and staffing).</t>
  </si>
  <si>
    <t>Understand the current and future demand (for IT human resources).</t>
  </si>
  <si>
    <t>Identify shortfalls (between current and future IT human resource demand).</t>
  </si>
  <si>
    <t>Create and maintain tactical plans (for IT human resources).</t>
  </si>
  <si>
    <t>Monitor, review and adjust (IT function allocation and staffing).</t>
  </si>
  <si>
    <t>Evaluate and assign relative scores to programme business cases.</t>
  </si>
  <si>
    <t>Create an overall investment portfolio view.</t>
  </si>
  <si>
    <t>Make and communicate investment decisions.</t>
  </si>
  <si>
    <t>Specify stage-gates and allocate funds to selected programmes.</t>
  </si>
  <si>
    <t>Monitor and report on investment portfolio performance.</t>
  </si>
  <si>
    <t>PM5.1</t>
  </si>
  <si>
    <t>PM4.5</t>
  </si>
  <si>
    <t>PM4.4</t>
  </si>
  <si>
    <t>Adjust business targets, forecasts and budgets.</t>
  </si>
  <si>
    <t>Optimise investment portfolio performance.</t>
  </si>
  <si>
    <t>Reprioritise the investment portfolio.</t>
  </si>
  <si>
    <t>Recognise investment opportunities.</t>
  </si>
  <si>
    <t>Develop the initial programme concept business case.</t>
  </si>
  <si>
    <t>Evaluate the initial programme concept business case.</t>
  </si>
  <si>
    <t>Develop a clear and complete understanding of the candidate programme.</t>
  </si>
  <si>
    <t>Perform analysis of the alternatives.</t>
  </si>
  <si>
    <t>Develop the programme plan.</t>
  </si>
  <si>
    <t>Identify full life-cycle costs and benefits.</t>
  </si>
  <si>
    <t>Develop a benefits realisation plan.</t>
  </si>
  <si>
    <t>Perform appropriate reviews and obtain sign-offs.</t>
  </si>
  <si>
    <t>Develop the detailed programme business case.</t>
  </si>
  <si>
    <t>Assign clear accountability and ownership.</t>
  </si>
  <si>
    <t>Plan projects, and resource and launch the programme.</t>
  </si>
  <si>
    <t>Manage the programme.</t>
  </si>
  <si>
    <t>Track and manage benefits.</t>
  </si>
  <si>
    <t>Update operational IT portfolios.</t>
  </si>
  <si>
    <t>Update the business case.</t>
  </si>
  <si>
    <t>Monitor and report on programme (solution delivery) performance.</t>
  </si>
  <si>
    <t>Monitor and report on operational (service delivery) performance.</t>
  </si>
  <si>
    <t>Monitor and report on operational (benefit/outcome) performance.</t>
  </si>
  <si>
    <t>Retire the programme.</t>
  </si>
  <si>
    <t>Perform enterprise IT risk assessment.</t>
  </si>
  <si>
    <t>Propose IT risk tolerance thresholds.</t>
  </si>
  <si>
    <t>Approve IT risk tolerance.</t>
  </si>
  <si>
    <t>Align IT risk policy.</t>
  </si>
  <si>
    <t>Promote IT risk-aware culture.</t>
  </si>
  <si>
    <t>Encourage effective communication of IT risk.</t>
  </si>
  <si>
    <t>Establish and maintain accountability for IT risk management.</t>
  </si>
  <si>
    <t>Co-ordinate IT risk strategy and business risk strategy.</t>
  </si>
  <si>
    <t>Adapt IT risk practices to enterprise risk practices.</t>
  </si>
  <si>
    <t>Provide adequate resources for IT risk management.</t>
  </si>
  <si>
    <t>Provide independent assurance over IT risk management.</t>
  </si>
  <si>
    <t>Gain management buy-in for the IT risk analysis approach.</t>
  </si>
  <si>
    <t>Approve IT risk analysis.</t>
  </si>
  <si>
    <t>Embed IT risk considerations in strategic business decision making.</t>
  </si>
  <si>
    <t>Accept IT risk.</t>
  </si>
  <si>
    <t>Prioritise IT risk response activities.</t>
  </si>
  <si>
    <t>Establish and maintain a model for data collection.</t>
  </si>
  <si>
    <t>Collect data on the operating environment.</t>
  </si>
  <si>
    <t>Collect data on risk events.</t>
  </si>
  <si>
    <t>Identify risk factors.</t>
  </si>
  <si>
    <t>Define IT risk analysis scope.</t>
  </si>
  <si>
    <t>Estimate IT risk.</t>
  </si>
  <si>
    <t>Identify risk response options.</t>
  </si>
  <si>
    <t>Perform a peer review of IT risk analysis.</t>
  </si>
  <si>
    <t>Map IT resources to business processes.</t>
  </si>
  <si>
    <t>Determine business criticality of IT resources.</t>
  </si>
  <si>
    <t>Understand IT capabilities.</t>
  </si>
  <si>
    <t>Update IT risk scenario components.</t>
  </si>
  <si>
    <t>Maintain the IT risk register and IT risk map.</t>
  </si>
  <si>
    <t>Develop IT risk indicators.</t>
  </si>
  <si>
    <t>Communicate IT risk analysis results.</t>
  </si>
  <si>
    <t>Report IT risk management activities and state of compliance.</t>
  </si>
  <si>
    <t>Interpret independent IT assessment findings.</t>
  </si>
  <si>
    <t>Identify IT-related opportunities.</t>
  </si>
  <si>
    <t>Inventory controls.</t>
  </si>
  <si>
    <t>Monitor operational alignment with risk tolerance thresholds.</t>
  </si>
  <si>
    <t>Respond to discovered risk exposure and opportunity.</t>
  </si>
  <si>
    <t>Implement controls.</t>
  </si>
  <si>
    <t>Report IT risk action plan progress.</t>
  </si>
  <si>
    <t>Maintain incident response plans.</t>
  </si>
  <si>
    <t>Monitor IT risk.</t>
  </si>
  <si>
    <t>Initiate incident response.</t>
  </si>
  <si>
    <t>Communicate lessons learned from risk events.</t>
  </si>
  <si>
    <t>VG1.1</t>
  </si>
  <si>
    <t>VG1.2</t>
  </si>
  <si>
    <t>VG1.3</t>
  </si>
  <si>
    <t>VG1.4</t>
  </si>
  <si>
    <t>VG1.5</t>
  </si>
  <si>
    <t>VG2.1</t>
  </si>
  <si>
    <t>VG2.2</t>
  </si>
  <si>
    <t>VG2.3</t>
  </si>
  <si>
    <t>VG2.4</t>
  </si>
  <si>
    <t>VG2.5</t>
  </si>
  <si>
    <t>VG2.6</t>
  </si>
  <si>
    <t>VG3.1</t>
  </si>
  <si>
    <t>VG3.2</t>
  </si>
  <si>
    <t>VG3.3</t>
  </si>
  <si>
    <t>VG3.4</t>
  </si>
  <si>
    <t>VG3.5</t>
  </si>
  <si>
    <t>VG4.1</t>
  </si>
  <si>
    <t>VG4.2</t>
  </si>
  <si>
    <t>VG4.3</t>
  </si>
  <si>
    <t>VG4.4</t>
  </si>
  <si>
    <t>VG5.1</t>
  </si>
  <si>
    <t>VG5.2</t>
  </si>
  <si>
    <t>VG5.3</t>
  </si>
  <si>
    <t>VG5.4</t>
  </si>
  <si>
    <t>VG6.1</t>
  </si>
  <si>
    <t>PM1.1</t>
  </si>
  <si>
    <t>PM1.2</t>
  </si>
  <si>
    <t>PM1.3</t>
  </si>
  <si>
    <t>PM1.4</t>
  </si>
  <si>
    <t>PM2.1</t>
  </si>
  <si>
    <t>PM3.1</t>
  </si>
  <si>
    <t>PM3.2</t>
  </si>
  <si>
    <t>PM3.3</t>
  </si>
  <si>
    <t>PM3.4</t>
  </si>
  <si>
    <t>PM3.5</t>
  </si>
  <si>
    <t>PM3.6</t>
  </si>
  <si>
    <t>PM3.7</t>
  </si>
  <si>
    <t>PM3.8</t>
  </si>
  <si>
    <t>PM3.9</t>
  </si>
  <si>
    <t>PM3.10</t>
  </si>
  <si>
    <t>PM4.1</t>
  </si>
  <si>
    <t>PM4.2</t>
  </si>
  <si>
    <t>PM4.3</t>
  </si>
  <si>
    <t>PM6.1</t>
  </si>
  <si>
    <t>PM6.2</t>
  </si>
  <si>
    <t>IM1.1</t>
  </si>
  <si>
    <t>IM1.2</t>
  </si>
  <si>
    <t>IM1.3</t>
  </si>
  <si>
    <t>IM4.1</t>
  </si>
  <si>
    <t>IM4.2</t>
  </si>
  <si>
    <t>IM4.3</t>
  </si>
  <si>
    <t>IM5.1</t>
  </si>
  <si>
    <t>IM5.2</t>
  </si>
  <si>
    <t>IM5.3</t>
  </si>
  <si>
    <t>IM6.1</t>
  </si>
  <si>
    <t>IM6.2</t>
  </si>
  <si>
    <t>IM6.3</t>
  </si>
  <si>
    <t>IM7.1</t>
  </si>
  <si>
    <t>IM8.1</t>
  </si>
  <si>
    <t>IM9.1</t>
  </si>
  <si>
    <t>IM9.2</t>
  </si>
  <si>
    <t>IM9.3</t>
  </si>
  <si>
    <t>IM10.1</t>
  </si>
  <si>
    <t>IM2.1</t>
  </si>
  <si>
    <t>IM2.2</t>
  </si>
  <si>
    <t>IM3.1</t>
  </si>
  <si>
    <t>Develop an understanding of the significance of IT and the role of governance.</t>
  </si>
  <si>
    <t>RG1.1</t>
  </si>
  <si>
    <t>RG1.2</t>
  </si>
  <si>
    <t>RG1.3</t>
  </si>
  <si>
    <t>RG1.4</t>
  </si>
  <si>
    <t>RG1.5</t>
  </si>
  <si>
    <t>RG1.6</t>
  </si>
  <si>
    <t>RG2.1</t>
  </si>
  <si>
    <t>RG2.2</t>
  </si>
  <si>
    <t>RG2.3</t>
  </si>
  <si>
    <t>RG2.4</t>
  </si>
  <si>
    <t>RG2.5</t>
  </si>
  <si>
    <t>RG3.1</t>
  </si>
  <si>
    <t>RG3.2</t>
  </si>
  <si>
    <t>RG3.3</t>
  </si>
  <si>
    <t>RG3.4</t>
  </si>
  <si>
    <t>RG3.5</t>
  </si>
  <si>
    <t>RE1.1</t>
  </si>
  <si>
    <t>RE1.2</t>
  </si>
  <si>
    <t>RE1.3</t>
  </si>
  <si>
    <t>RE1.4</t>
  </si>
  <si>
    <t>RE2.1</t>
  </si>
  <si>
    <t>RE2.2</t>
  </si>
  <si>
    <t>RE2.3</t>
  </si>
  <si>
    <t>RE2.4</t>
  </si>
  <si>
    <t>RE3.1</t>
  </si>
  <si>
    <t>RE3.2</t>
  </si>
  <si>
    <t>RE3.3</t>
  </si>
  <si>
    <t>RE3.4</t>
  </si>
  <si>
    <t>RE3.5</t>
  </si>
  <si>
    <t>RE3.6</t>
  </si>
  <si>
    <t>RR1.1</t>
  </si>
  <si>
    <t>RR1.2</t>
  </si>
  <si>
    <t>RR1.3</t>
  </si>
  <si>
    <t>RR1.4</t>
  </si>
  <si>
    <t>RR2.1</t>
  </si>
  <si>
    <t>RR2.2</t>
  </si>
  <si>
    <t>RR2.3</t>
  </si>
  <si>
    <t>RR2.4</t>
  </si>
  <si>
    <t>RR2.5</t>
  </si>
  <si>
    <t>RR3.1</t>
  </si>
  <si>
    <t>RR3.2</t>
  </si>
  <si>
    <t>RR3.3</t>
  </si>
  <si>
    <t>RR3.4</t>
  </si>
  <si>
    <t>AC1</t>
  </si>
  <si>
    <t>AC2</t>
  </si>
  <si>
    <t>AC3</t>
  </si>
  <si>
    <t>AC4</t>
  </si>
  <si>
    <t>AC5</t>
  </si>
  <si>
    <t>AC6</t>
  </si>
  <si>
    <t>PO1.1</t>
  </si>
  <si>
    <t>PO1.2</t>
  </si>
  <si>
    <t>PO1.3</t>
  </si>
  <si>
    <t>PO1.4</t>
  </si>
  <si>
    <t>PO1.5</t>
  </si>
  <si>
    <t>PO1.6</t>
  </si>
  <si>
    <t>PO2.1</t>
  </si>
  <si>
    <t>PO2.2</t>
  </si>
  <si>
    <t>PO2.3</t>
  </si>
  <si>
    <t>PO2.4</t>
  </si>
  <si>
    <t>PO3.1</t>
  </si>
  <si>
    <t>PO3.2</t>
  </si>
  <si>
    <t>PO3.3</t>
  </si>
  <si>
    <t>PO3.4</t>
  </si>
  <si>
    <t>PO3.5</t>
  </si>
  <si>
    <t>PO4.1</t>
  </si>
  <si>
    <t>PO4.2</t>
  </si>
  <si>
    <t>PO4.3</t>
  </si>
  <si>
    <t>PO4.4</t>
  </si>
  <si>
    <t>PO4.5</t>
  </si>
  <si>
    <t>PO4.6</t>
  </si>
  <si>
    <t>PO4.7</t>
  </si>
  <si>
    <t>PO4.8</t>
  </si>
  <si>
    <t>PO4.9</t>
  </si>
  <si>
    <t>PO4.10</t>
  </si>
  <si>
    <t>PO4.11</t>
  </si>
  <si>
    <t>PO4.12</t>
  </si>
  <si>
    <t>PO4.13</t>
  </si>
  <si>
    <t>PO4.14</t>
  </si>
  <si>
    <t>PO4.15</t>
  </si>
  <si>
    <t>PO5.1</t>
  </si>
  <si>
    <t>PO5.2</t>
  </si>
  <si>
    <t>PO5.3</t>
  </si>
  <si>
    <t>PO5.4</t>
  </si>
  <si>
    <t>PO5.5</t>
  </si>
  <si>
    <t>PO6.1</t>
  </si>
  <si>
    <t>PO6.2</t>
  </si>
  <si>
    <t>PO6.3</t>
  </si>
  <si>
    <t>PO6.4</t>
  </si>
  <si>
    <t>PO6.5</t>
  </si>
  <si>
    <t>PO7.1</t>
  </si>
  <si>
    <t>PO7.2</t>
  </si>
  <si>
    <t>PO7.3</t>
  </si>
  <si>
    <t>PO7.4</t>
  </si>
  <si>
    <t>PO7.5</t>
  </si>
  <si>
    <t>PO7.6</t>
  </si>
  <si>
    <t>PO7.7</t>
  </si>
  <si>
    <t>PO7.8</t>
  </si>
  <si>
    <t>PO8.1</t>
  </si>
  <si>
    <t>PO8.2</t>
  </si>
  <si>
    <t>PO8.3</t>
  </si>
  <si>
    <t>PO8.4</t>
  </si>
  <si>
    <t>PO8.5</t>
  </si>
  <si>
    <t>PO8.6</t>
  </si>
  <si>
    <t>PO9.1</t>
  </si>
  <si>
    <t>PO9.2</t>
  </si>
  <si>
    <t>PO9.3</t>
  </si>
  <si>
    <t>PO9.4</t>
  </si>
  <si>
    <t>PO9.5</t>
  </si>
  <si>
    <t>PO9.6</t>
  </si>
  <si>
    <t>PO10.1</t>
  </si>
  <si>
    <t>PO10.2</t>
  </si>
  <si>
    <t>PO10.3</t>
  </si>
  <si>
    <t>PO10.4</t>
  </si>
  <si>
    <t>PO10.5</t>
  </si>
  <si>
    <t>PO10.6</t>
  </si>
  <si>
    <t>PO10.7</t>
  </si>
  <si>
    <t>PO10.8</t>
  </si>
  <si>
    <t>PO10.9</t>
  </si>
  <si>
    <t>PO10.10</t>
  </si>
  <si>
    <t>PO10.11</t>
  </si>
  <si>
    <t>PO10.12</t>
  </si>
  <si>
    <t>PO10.13</t>
  </si>
  <si>
    <t>PO10.14</t>
  </si>
  <si>
    <t>AI1.1</t>
  </si>
  <si>
    <t>AI1.2</t>
  </si>
  <si>
    <t>AI1.3</t>
  </si>
  <si>
    <t>AI1.4</t>
  </si>
  <si>
    <t>AI2.1</t>
  </si>
  <si>
    <t>AI2.2</t>
  </si>
  <si>
    <t>AI2.3</t>
  </si>
  <si>
    <t>AI2.4</t>
  </si>
  <si>
    <t>AI2.5</t>
  </si>
  <si>
    <t>AI2.6</t>
  </si>
  <si>
    <t>AI2.7</t>
  </si>
  <si>
    <t>AI2.8</t>
  </si>
  <si>
    <t>AI2.9</t>
  </si>
  <si>
    <t>AI2.10</t>
  </si>
  <si>
    <t>AI3.1</t>
  </si>
  <si>
    <t>AI3.2</t>
  </si>
  <si>
    <t>AI3.3</t>
  </si>
  <si>
    <t>AI3.4</t>
  </si>
  <si>
    <t>AI4.1</t>
  </si>
  <si>
    <t>AI4.2</t>
  </si>
  <si>
    <t>AI4.3</t>
  </si>
  <si>
    <t>AI4.4</t>
  </si>
  <si>
    <t>AI5.1</t>
  </si>
  <si>
    <t>AI5.2</t>
  </si>
  <si>
    <t>AI5.3</t>
  </si>
  <si>
    <t>AI5.4</t>
  </si>
  <si>
    <t>AI6.1</t>
  </si>
  <si>
    <t>AI6.2</t>
  </si>
  <si>
    <t>AI6.3</t>
  </si>
  <si>
    <t>AI6.4</t>
  </si>
  <si>
    <t>AI6.5</t>
  </si>
  <si>
    <t>AI7.1</t>
  </si>
  <si>
    <t>AI7.2</t>
  </si>
  <si>
    <t>AI7.3</t>
  </si>
  <si>
    <t>AI7.4</t>
  </si>
  <si>
    <t>AI7.5</t>
  </si>
  <si>
    <t>AI7.6</t>
  </si>
  <si>
    <t>AI7.7</t>
  </si>
  <si>
    <t>AI7.8</t>
  </si>
  <si>
    <t>AI7.9</t>
  </si>
  <si>
    <t>DS1.1</t>
  </si>
  <si>
    <t>DS1.2</t>
  </si>
  <si>
    <t>DS1.3</t>
  </si>
  <si>
    <t>DS1.4</t>
  </si>
  <si>
    <t>DS1.5</t>
  </si>
  <si>
    <t>DS1.6</t>
  </si>
  <si>
    <t>DS2.1</t>
  </si>
  <si>
    <t>DS2.2</t>
  </si>
  <si>
    <t>DS2.3</t>
  </si>
  <si>
    <t>DS2.4</t>
  </si>
  <si>
    <t>DS3.1</t>
  </si>
  <si>
    <t>DS3.2</t>
  </si>
  <si>
    <t>DS3.3</t>
  </si>
  <si>
    <t>DS3.4</t>
  </si>
  <si>
    <t>DS3.5</t>
  </si>
  <si>
    <t>DS4.1</t>
  </si>
  <si>
    <t>DS4.2</t>
  </si>
  <si>
    <t>DS4.3</t>
  </si>
  <si>
    <t>DS4.4</t>
  </si>
  <si>
    <t>DS4.5</t>
  </si>
  <si>
    <t>DS4.6</t>
  </si>
  <si>
    <t>DS4.7</t>
  </si>
  <si>
    <t>DS4.8</t>
  </si>
  <si>
    <t>DS4.9</t>
  </si>
  <si>
    <t>DS4.10</t>
  </si>
  <si>
    <t>DS5.1</t>
  </si>
  <si>
    <t>DS5.2</t>
  </si>
  <si>
    <t>DS5.3</t>
  </si>
  <si>
    <t>DS5.4</t>
  </si>
  <si>
    <t>DS5.5</t>
  </si>
  <si>
    <t>DS5.6</t>
  </si>
  <si>
    <t>DS5.7</t>
  </si>
  <si>
    <t>DS5.8</t>
  </si>
  <si>
    <t>DS5.9</t>
  </si>
  <si>
    <t>DS5.10</t>
  </si>
  <si>
    <t>DS5.11</t>
  </si>
  <si>
    <t>DS6.1</t>
  </si>
  <si>
    <t>DS6.2</t>
  </si>
  <si>
    <t>DS6.3</t>
  </si>
  <si>
    <t>DS6.4</t>
  </si>
  <si>
    <t>DS7.1</t>
  </si>
  <si>
    <t>DS7.2</t>
  </si>
  <si>
    <t>DS7.3</t>
  </si>
  <si>
    <t>DS8.1</t>
  </si>
  <si>
    <t>DS8.2</t>
  </si>
  <si>
    <t>DS8.3</t>
  </si>
  <si>
    <t>DS8.4</t>
  </si>
  <si>
    <t>DS8.5</t>
  </si>
  <si>
    <t>DS9.1</t>
  </si>
  <si>
    <t>DS9.2</t>
  </si>
  <si>
    <t>DS9.3</t>
  </si>
  <si>
    <t>DS10.1</t>
  </si>
  <si>
    <t>DS10.2</t>
  </si>
  <si>
    <t>DS10.3</t>
  </si>
  <si>
    <t>DS10.4</t>
  </si>
  <si>
    <t>DS11.1</t>
  </si>
  <si>
    <t>DS11.2</t>
  </si>
  <si>
    <t>DS11.3</t>
  </si>
  <si>
    <t>DS11.4</t>
  </si>
  <si>
    <t>DS11.5</t>
  </si>
  <si>
    <t>DS11.6</t>
  </si>
  <si>
    <t>DS12.1</t>
  </si>
  <si>
    <t>DS12.2</t>
  </si>
  <si>
    <t>DS12.3</t>
  </si>
  <si>
    <t>DS12.4</t>
  </si>
  <si>
    <t>DS12.5</t>
  </si>
  <si>
    <t>DS13.1</t>
  </si>
  <si>
    <t>DS13.2</t>
  </si>
  <si>
    <t>DS13.3</t>
  </si>
  <si>
    <t>DS13.4</t>
  </si>
  <si>
    <t>DS13.5</t>
  </si>
  <si>
    <t>ME1.1</t>
  </si>
  <si>
    <t>ME1.2</t>
  </si>
  <si>
    <t>ME1.3</t>
  </si>
  <si>
    <t>ME1.4</t>
  </si>
  <si>
    <t>ME1.5</t>
  </si>
  <si>
    <t>ME1.6</t>
  </si>
  <si>
    <t>ME2.1</t>
  </si>
  <si>
    <t>ME2.2</t>
  </si>
  <si>
    <t>ME2.3</t>
  </si>
  <si>
    <t>ME2.4</t>
  </si>
  <si>
    <t>ME2.5</t>
  </si>
  <si>
    <t>ME2.6</t>
  </si>
  <si>
    <t>ME2.7</t>
  </si>
  <si>
    <t>ME3.1</t>
  </si>
  <si>
    <t>ME3.2</t>
  </si>
  <si>
    <t>ME3.3</t>
  </si>
  <si>
    <t>ME3.4</t>
  </si>
  <si>
    <t>ME3.5</t>
  </si>
  <si>
    <t>ME4.1</t>
  </si>
  <si>
    <t>ME4.2</t>
  </si>
  <si>
    <t>ME4.3</t>
  </si>
  <si>
    <t>ME4.4</t>
  </si>
  <si>
    <t>ME4.5</t>
  </si>
  <si>
    <t>ME4.6</t>
  </si>
  <si>
    <t>ME4.7</t>
  </si>
  <si>
    <t>Source Data Preparation and Authorisation</t>
  </si>
  <si>
    <t>Source Data Collection and Entry</t>
  </si>
  <si>
    <t>Accuracy, Completeness and Authenticity Checks</t>
  </si>
  <si>
    <t>Processing integrity and validity</t>
  </si>
  <si>
    <t>Output Review, Reconciliation and Error Handling</t>
  </si>
  <si>
    <t>Transaction Authentication and Integrity</t>
  </si>
  <si>
    <t>Independent Assurance</t>
  </si>
  <si>
    <t>Performance Measurement</t>
  </si>
  <si>
    <t>Risk Management</t>
  </si>
  <si>
    <t>Resource Management</t>
  </si>
  <si>
    <t>Value Delivery</t>
  </si>
  <si>
    <t>Strategic Alignment</t>
  </si>
  <si>
    <t>Establishment of an IT Governance Framework</t>
  </si>
  <si>
    <t>Integrated Reporting</t>
  </si>
  <si>
    <t>Positive Assurance of Compliance</t>
  </si>
  <si>
    <t>Evaluation of Compliance With External Requirements</t>
  </si>
  <si>
    <t>Optimisation of Response to External Requirements</t>
  </si>
  <si>
    <t>Identification of External Legal, Regulatory and Contractual Compliance Requirements</t>
  </si>
  <si>
    <t>Remedial Actions</t>
  </si>
  <si>
    <t>Internal Control at Third Parties</t>
  </si>
  <si>
    <t>Assurance of Internal Control</t>
  </si>
  <si>
    <t>Control Self-assessment</t>
  </si>
  <si>
    <t>Control Exceptions</t>
  </si>
  <si>
    <t xml:space="preserve"> Supervisory Review</t>
  </si>
  <si>
    <t>Monitoring of Internal Control Framework</t>
  </si>
  <si>
    <t>Board and Executive Reporting</t>
  </si>
  <si>
    <t>Performance Assessment</t>
  </si>
  <si>
    <t>Monitoring Method</t>
  </si>
  <si>
    <t>Definition and Collection of Monitoring Data</t>
  </si>
  <si>
    <t>Monitoring Approach</t>
  </si>
  <si>
    <t>Preventive Maintenance for Hardware</t>
  </si>
  <si>
    <t>Sensitive Documents and Output Devices</t>
  </si>
  <si>
    <t>IT Infrastructure Monitoring</t>
  </si>
  <si>
    <t>Job Scheduling</t>
  </si>
  <si>
    <t>Operations Procedures and Instructions</t>
  </si>
  <si>
    <t>Physical Facilities Management</t>
  </si>
  <si>
    <t>Protection Against Environmental Factors</t>
  </si>
  <si>
    <t>Physical Access</t>
  </si>
  <si>
    <t>Physical Security Measures</t>
  </si>
  <si>
    <t>Site Selection and Layout</t>
  </si>
  <si>
    <t>Security Requirements for Data Management</t>
  </si>
  <si>
    <t>Backup and Restoration</t>
  </si>
  <si>
    <t>Disposal</t>
  </si>
  <si>
    <t>Media Library Management System</t>
  </si>
  <si>
    <t>Storage and Retention Arrangements</t>
  </si>
  <si>
    <t>Business Requirements for Data Management</t>
  </si>
  <si>
    <t>Integration of Configuration, Incident and Problem Management</t>
  </si>
  <si>
    <t>Problem Closure</t>
  </si>
  <si>
    <t>Problem Tracking and Resolution</t>
  </si>
  <si>
    <t>Identification and Classification of Problems</t>
  </si>
  <si>
    <t>Configuration Integrity Review</t>
  </si>
  <si>
    <t>Identification and Maintenance of Configuration Items</t>
  </si>
  <si>
    <t>Configuration Repository and Baseline</t>
  </si>
  <si>
    <t>Reporting and Trend Analysis</t>
  </si>
  <si>
    <t>Incident Closure</t>
  </si>
  <si>
    <t>IT Value management</t>
  </si>
  <si>
    <t>Business-IT Alignment</t>
  </si>
  <si>
    <t>Assessment of Current Capability and Performance</t>
  </si>
  <si>
    <t>IT Strategic Plan</t>
  </si>
  <si>
    <t>IT Tactical Plans</t>
  </si>
  <si>
    <t>IT Portfolio Management</t>
  </si>
  <si>
    <t>Enterprise Information Architecture Model</t>
  </si>
  <si>
    <t>Enterprise Data Dictionary and Data Syntax Rules</t>
  </si>
  <si>
    <t>Data Classification Scheme</t>
  </si>
  <si>
    <t>Integrity Management</t>
  </si>
  <si>
    <t>Technological Direction Planning</t>
  </si>
  <si>
    <t>Technical Infrastructure Plan</t>
  </si>
  <si>
    <t>Monitor Future Trends and Regulations</t>
  </si>
  <si>
    <t>Technology Standards</t>
  </si>
  <si>
    <t>IT Architecture Board</t>
  </si>
  <si>
    <t>IT Process Framework</t>
  </si>
  <si>
    <t>IT Strategy Committee</t>
  </si>
  <si>
    <t>IT Steering Committee</t>
  </si>
  <si>
    <t>Organisational Placement of the IT Function</t>
  </si>
  <si>
    <t>IT Organisational Structure</t>
  </si>
  <si>
    <t>Establishment of Roles and Responsibilities</t>
  </si>
  <si>
    <t>Responsibility for IT Quality Assurance</t>
  </si>
  <si>
    <t>Responsibility for Risk, Security and Compliance</t>
  </si>
  <si>
    <t>Data and System Ownership</t>
  </si>
  <si>
    <t>Supervision</t>
  </si>
  <si>
    <t>Segregation of Duties</t>
  </si>
  <si>
    <t>IT Staffing</t>
  </si>
  <si>
    <t>Key IT Personnel</t>
  </si>
  <si>
    <t>Contracted Staff Policies and Procedures</t>
  </si>
  <si>
    <t>Relationships</t>
  </si>
  <si>
    <t>Financial Management Framework</t>
  </si>
  <si>
    <t>Prioritisation Within IT Budget</t>
  </si>
  <si>
    <t>IT Budgeting</t>
  </si>
  <si>
    <t>Cost Management</t>
  </si>
  <si>
    <t>Benefit Management</t>
  </si>
  <si>
    <t>IT Policy and Control Environment</t>
  </si>
  <si>
    <t>Enterprise IT Risk and Control Framework</t>
  </si>
  <si>
    <t>IT Policies Management</t>
  </si>
  <si>
    <t>Policy, Standards and Procedures Rollout</t>
  </si>
  <si>
    <t>Communication of IT objectives and direction</t>
  </si>
  <si>
    <t>Personnel Recruitment and Retention</t>
  </si>
  <si>
    <t>Personnel Competencies</t>
  </si>
  <si>
    <t>Staffing of Roles</t>
  </si>
  <si>
    <t>Personnel Training</t>
  </si>
  <si>
    <t>Dependence Upon Individuals</t>
  </si>
  <si>
    <t>Personnel Clearance Procedures</t>
  </si>
  <si>
    <t>Employee Job Performance Evaluation</t>
  </si>
  <si>
    <t>Job Change and Termination</t>
  </si>
  <si>
    <t>Quality Management System</t>
  </si>
  <si>
    <t>IT Standards and Quality Practices</t>
  </si>
  <si>
    <t>Development and Acquisition Standards</t>
  </si>
  <si>
    <t>Customer Focus</t>
  </si>
  <si>
    <t>Continuous Improvement</t>
  </si>
  <si>
    <t>Quality Measurement, Monitoring and Review</t>
  </si>
  <si>
    <t>IT Risk Management Framework</t>
  </si>
  <si>
    <t>Risk Assessment</t>
  </si>
  <si>
    <t>Event Identification</t>
  </si>
  <si>
    <t>Establishment of Risk Context</t>
  </si>
  <si>
    <t>Evaluate the governance system.</t>
  </si>
  <si>
    <t>Direct the governance system.</t>
  </si>
  <si>
    <t>Monitor the governance system.</t>
  </si>
  <si>
    <t>Evaluate value optimisation.</t>
  </si>
  <si>
    <t>Direct value optimisation.</t>
  </si>
  <si>
    <t>Monitor value optimisation.</t>
  </si>
  <si>
    <t>Evaluate risk management.</t>
  </si>
  <si>
    <t>Direct risk management.</t>
  </si>
  <si>
    <t>Monitor risk management.</t>
  </si>
  <si>
    <t>Evaluate resource management.</t>
  </si>
  <si>
    <t>EDM04.01</t>
  </si>
  <si>
    <t>Direct resource management.</t>
  </si>
  <si>
    <t>Monitor resource management.</t>
  </si>
  <si>
    <t>Evaluate stakeholder reporting requirements.</t>
  </si>
  <si>
    <t>Monitor stakeholder communication</t>
  </si>
  <si>
    <t>Direct stakeholder communication and reporting.</t>
  </si>
  <si>
    <t>Maintain the enablers of the management system.</t>
  </si>
  <si>
    <t>Establish roles and responsibilities.</t>
  </si>
  <si>
    <t>Define the organisational structure.</t>
  </si>
  <si>
    <t>APO01.03</t>
  </si>
  <si>
    <t>Communicate management objectives and direction.</t>
  </si>
  <si>
    <t>Optimise the placement of the IT function.</t>
  </si>
  <si>
    <t>Maintain compliance with policies and procedures.</t>
  </si>
  <si>
    <t>Manage continual improvement of processes.</t>
  </si>
  <si>
    <t>Define information (data) and system ownership.</t>
  </si>
  <si>
    <t>APO02.01</t>
  </si>
  <si>
    <t>Understand enterprise direction.</t>
  </si>
  <si>
    <t>Assess the current environment, capabilities and performance.</t>
  </si>
  <si>
    <t>Define the target IT capabilities.</t>
  </si>
  <si>
    <t>Conduct a gap analysis.</t>
  </si>
  <si>
    <t>Define the strategic plan and road map.</t>
  </si>
  <si>
    <t>Communicate the IT strategy and direction.</t>
  </si>
  <si>
    <t>Define reference architecture.</t>
  </si>
  <si>
    <t>Select opportunities and solutions.</t>
  </si>
  <si>
    <t>Define architecture implementation.</t>
  </si>
  <si>
    <t>Provide enterprise architecture services.</t>
  </si>
  <si>
    <t>Develop the enterprise architecture vision.</t>
  </si>
  <si>
    <t>APO03.01</t>
  </si>
  <si>
    <t>Create an environment conducive to innovation.</t>
  </si>
  <si>
    <t>Maintain an understanding of the enterprise environment.</t>
  </si>
  <si>
    <t>Monitor and scan the technology environment.</t>
  </si>
  <si>
    <t>Assess the potential of emerging technologies and innovation ideas.</t>
  </si>
  <si>
    <t>Recommend appropriate further initiatives.</t>
  </si>
  <si>
    <t>Monitor the implementation and use of innovation.</t>
  </si>
  <si>
    <t>APO04.01</t>
  </si>
  <si>
    <t>Establish the target investment mix.</t>
  </si>
  <si>
    <t>APO05.01</t>
  </si>
  <si>
    <t>Determine the availability and sources of funds.</t>
  </si>
  <si>
    <t>Evaluate and select programmes to fund.</t>
  </si>
  <si>
    <t>Monitor, optimise and report on investment portfolio performance.</t>
  </si>
  <si>
    <t>Maintain portfolios.</t>
  </si>
  <si>
    <t>Manage benefits achievement.</t>
  </si>
  <si>
    <t>APO06.01</t>
  </si>
  <si>
    <t>Manage finance and accounting.</t>
  </si>
  <si>
    <t>Prioritise resource allocation.</t>
  </si>
  <si>
    <t>Create and maintain budgets.</t>
  </si>
  <si>
    <t>Model and allocate costs.</t>
  </si>
  <si>
    <t>Manage costs.</t>
  </si>
  <si>
    <t>APO07.01</t>
  </si>
  <si>
    <t>Maintain adequate and appropriate staffing.</t>
  </si>
  <si>
    <t>Identify key IT personnel.</t>
  </si>
  <si>
    <t>Maintain the skills and competencies of personnel.</t>
  </si>
  <si>
    <t>Evaluate employee job performance.</t>
  </si>
  <si>
    <t>Plan and track the usage of IT and business human resources.</t>
  </si>
  <si>
    <t>Manage contract staff.</t>
  </si>
  <si>
    <t>APO08.01</t>
  </si>
  <si>
    <t>Understand business expectations.</t>
  </si>
  <si>
    <t>Identify opportunities, risk and constraints for IT to enhance the business.</t>
  </si>
  <si>
    <t>Manage the business relationship.</t>
  </si>
  <si>
    <t>Co-ordinate and communicate.</t>
  </si>
  <si>
    <t>Provide input to the continual improvement of services.</t>
  </si>
  <si>
    <t>APO09.01</t>
  </si>
  <si>
    <t>Identify IT services.</t>
  </si>
  <si>
    <t>Catalogue IT-enabled services.</t>
  </si>
  <si>
    <t>Define and prepare service agreements.</t>
  </si>
  <si>
    <t>Monitor and report service levels.</t>
  </si>
  <si>
    <t>Review service agreementsand contracts.</t>
  </si>
  <si>
    <t>APO10.01</t>
  </si>
  <si>
    <t>Identify and evaluate supplier relationships and contracts.</t>
  </si>
  <si>
    <t>Select suppliers.</t>
  </si>
  <si>
    <t>Manage supplier relationships and contracts.</t>
  </si>
  <si>
    <t>Manage supplier risk.</t>
  </si>
  <si>
    <t>Monitor supplier performance and compliance.</t>
  </si>
  <si>
    <t>APO11.01</t>
  </si>
  <si>
    <t>Establish a quality management system (QMS).</t>
  </si>
  <si>
    <t>Define and manage quality standards, practices and procedures.</t>
  </si>
  <si>
    <t>Focus quality management on customers.</t>
  </si>
  <si>
    <t>Perform quality monitoring, control and reviews.</t>
  </si>
  <si>
    <t>Integrate quality management into solutions for development and service delivery.</t>
  </si>
  <si>
    <t>Maintain continuous improvement.</t>
  </si>
  <si>
    <t>APO12.01</t>
  </si>
  <si>
    <t>Collect data.</t>
  </si>
  <si>
    <t>Analyse risk.</t>
  </si>
  <si>
    <t>Maintain a risk profile.</t>
  </si>
  <si>
    <t>Articulate risk.</t>
  </si>
  <si>
    <t>Define a risk management action portfolio.</t>
  </si>
  <si>
    <t>Respond to risk.</t>
  </si>
  <si>
    <t>APO13.01</t>
  </si>
  <si>
    <t>Establish and maintain an ISMS.</t>
  </si>
  <si>
    <t>Define and manage an information security risk treatment plan.</t>
  </si>
  <si>
    <t>Monitor and review the ISMS.</t>
  </si>
  <si>
    <t>BAI01.01</t>
  </si>
  <si>
    <t>Maintain a standard approach for programme and project management.</t>
  </si>
  <si>
    <t>Initiate a programme.</t>
  </si>
  <si>
    <t>Manage stakeholder engagement.</t>
  </si>
  <si>
    <t>Develop and maintain the programme plan.</t>
  </si>
  <si>
    <t>Launch and execute the programme.</t>
  </si>
  <si>
    <t>Monitor, control and report on the programme outcomes.</t>
  </si>
  <si>
    <t>Start up and initiate projects within a programme.</t>
  </si>
  <si>
    <t>Manage programme and project quality.</t>
  </si>
  <si>
    <t>Plan projects.</t>
  </si>
  <si>
    <t>Manage programme and project risk.</t>
  </si>
  <si>
    <t>Monitor and control projects.</t>
  </si>
  <si>
    <t>Manage project resources and work packages.</t>
  </si>
  <si>
    <t>Close a programme.</t>
  </si>
  <si>
    <t>Close a project iteration.</t>
  </si>
  <si>
    <t>BAI02.01</t>
  </si>
  <si>
    <t>Define and maintain business functional and technical requirements.</t>
  </si>
  <si>
    <t>Perform a feasibility study and formulate alternative solutions.</t>
  </si>
  <si>
    <t>Manage requirements risk.</t>
  </si>
  <si>
    <t>Obtain approval of requirements and solutions.</t>
  </si>
  <si>
    <t>BAI03.01</t>
  </si>
  <si>
    <t>Design high-level solutions.</t>
  </si>
  <si>
    <t>Design detailed solution components.</t>
  </si>
  <si>
    <t>Develop solution components.</t>
  </si>
  <si>
    <t>Procure solution components.</t>
  </si>
  <si>
    <t>Build solutions.</t>
  </si>
  <si>
    <t>Perform quality assurance.</t>
  </si>
  <si>
    <t>Prepare for solution testing.</t>
  </si>
  <si>
    <t>Execute solution testing.</t>
  </si>
  <si>
    <t>Manage changes to requirements.</t>
  </si>
  <si>
    <t>Maintain solutions.</t>
  </si>
  <si>
    <t>Define IT services and maintain the service portfolio.</t>
  </si>
  <si>
    <t>BAI04.01</t>
  </si>
  <si>
    <t>Assess current availability, performance and capacity and create a baseline.</t>
  </si>
  <si>
    <t>Assess business impact.</t>
  </si>
  <si>
    <t>Plan for new or changed service requirements.</t>
  </si>
  <si>
    <t>Monitor and review availability and capacity.</t>
  </si>
  <si>
    <t>Investigate and address availability, performance and capacity issues.</t>
  </si>
  <si>
    <t>BAI05.01</t>
  </si>
  <si>
    <t>Establish the desire to change.</t>
  </si>
  <si>
    <t>Form an effective implementation team.</t>
  </si>
  <si>
    <t>Communicate desired vision.</t>
  </si>
  <si>
    <t>Empower role players and identify short-term wins.</t>
  </si>
  <si>
    <t>Enable operation and use.</t>
  </si>
  <si>
    <t>Embed new approaches.</t>
  </si>
  <si>
    <t>Sustain changes.</t>
  </si>
  <si>
    <t>BAI06.01</t>
  </si>
  <si>
    <t>Evaluate, prioritise and authorise change requests.</t>
  </si>
  <si>
    <t>Manage emergency changes.</t>
  </si>
  <si>
    <t>Track and report change status.</t>
  </si>
  <si>
    <t>Close and document the changes.</t>
  </si>
  <si>
    <t>BAI07.01</t>
  </si>
  <si>
    <t>Establish an implementation plan.</t>
  </si>
  <si>
    <t>Plan business process, systém and data conversion.</t>
  </si>
  <si>
    <t>Plan acceptance tests.</t>
  </si>
  <si>
    <t>Establish a test environment.</t>
  </si>
  <si>
    <t>Perform acceptance tests.</t>
  </si>
  <si>
    <t>Promote to production and manage releases.</t>
  </si>
  <si>
    <t>Provide early production support.</t>
  </si>
  <si>
    <t>Perform a post-implementation review.</t>
  </si>
  <si>
    <t>BAI08.01</t>
  </si>
  <si>
    <t>Nurture and facilitate a knowledge-sharing culture.</t>
  </si>
  <si>
    <t>Identify and classify sources of information.</t>
  </si>
  <si>
    <t>Organise and contextualise information into knowledge.</t>
  </si>
  <si>
    <t>Use and share knowledge.</t>
  </si>
  <si>
    <t>Evaluate and retire information.</t>
  </si>
  <si>
    <t>BAI09.01</t>
  </si>
  <si>
    <t>Identify and record current assets.</t>
  </si>
  <si>
    <t>Manage critical assets.</t>
  </si>
  <si>
    <t>Manage the asset life cycle.</t>
  </si>
  <si>
    <t>Optimise asset costs.</t>
  </si>
  <si>
    <t>Manage licences.</t>
  </si>
  <si>
    <t>BAI10.01</t>
  </si>
  <si>
    <t>Establish and maintain a configuration model.</t>
  </si>
  <si>
    <t>Establish and maintain a configuration repository and baseline.</t>
  </si>
  <si>
    <t>Maintain and control configuration items.</t>
  </si>
  <si>
    <t>Produce status and configuration reports.</t>
  </si>
  <si>
    <t>Verify and review integrity of the configuration repository.</t>
  </si>
  <si>
    <t>DSS01.01</t>
  </si>
  <si>
    <t>Perform operational procedures.</t>
  </si>
  <si>
    <t>Manage outsourced IT services.</t>
  </si>
  <si>
    <t>Monitor IT infrastructure.</t>
  </si>
  <si>
    <t>Manage the environment.</t>
  </si>
  <si>
    <t>Manage facilities.</t>
  </si>
  <si>
    <t>DSS02.01</t>
  </si>
  <si>
    <t>Define incident and service request classification schemes.</t>
  </si>
  <si>
    <t>Record, classify and prioritise requests and incidents.</t>
  </si>
  <si>
    <t>Verify, approve and fulfil service requests.</t>
  </si>
  <si>
    <t>Investigate, diagnose and allocate incidents.</t>
  </si>
  <si>
    <t>Resolve and recover from incidents.</t>
  </si>
  <si>
    <t>Close service requests and incidents.</t>
  </si>
  <si>
    <t>Track status and produce reports.</t>
  </si>
  <si>
    <t>DSS03.01</t>
  </si>
  <si>
    <t>Identify and classify problems.</t>
  </si>
  <si>
    <t>Investigate and diagnose problems.</t>
  </si>
  <si>
    <t>Raise known errors.</t>
  </si>
  <si>
    <t>Resolve and close problems.</t>
  </si>
  <si>
    <t>Perform proactive problem management.</t>
  </si>
  <si>
    <t>DSS04.01</t>
  </si>
  <si>
    <t>Define the business continuity policy, objectives and scope.</t>
  </si>
  <si>
    <t>Maintain a continuity strategy.</t>
  </si>
  <si>
    <t>Develop and implement a business continuity response.</t>
  </si>
  <si>
    <t>Exercise, test and review the BCP.</t>
  </si>
  <si>
    <t>Review, maintain and improve the continuity plan.</t>
  </si>
  <si>
    <t>Conduct continuity plan training.</t>
  </si>
  <si>
    <t>Manage backup arrangements.</t>
  </si>
  <si>
    <t>Conduct post-resumption review.</t>
  </si>
  <si>
    <t>DSS05.01</t>
  </si>
  <si>
    <t>Protect against malware.</t>
  </si>
  <si>
    <t>Manage network and connectivity security.</t>
  </si>
  <si>
    <t>Manage endpoint security.</t>
  </si>
  <si>
    <t>Manage user identity and logical access.</t>
  </si>
  <si>
    <t>Manage physical access to IT assets.</t>
  </si>
  <si>
    <t>Manage sensitive documents and output devices.</t>
  </si>
  <si>
    <t>Monitor the infrastructure for security-related events.</t>
  </si>
  <si>
    <t>DSS06.01</t>
  </si>
  <si>
    <t>Align control activities embedded in business processes with enterprise objectives.</t>
  </si>
  <si>
    <t>Control the processing of information.</t>
  </si>
  <si>
    <t>Manage roles, responsibilities, access privileges and levels of authority.</t>
  </si>
  <si>
    <t>Manage errors and exceptions.</t>
  </si>
  <si>
    <t>Ensure traceability of information events and accountabilities.</t>
  </si>
  <si>
    <t>Secure information assets.</t>
  </si>
  <si>
    <t>MEA01.01</t>
  </si>
  <si>
    <t>Establish a monitoring approach.</t>
  </si>
  <si>
    <t>Set performance and conformance targets.</t>
  </si>
  <si>
    <t>Collect and process performance and conformance data.</t>
  </si>
  <si>
    <t>Analyse and report performance.</t>
  </si>
  <si>
    <t>Ensure the implementation of corrective actions.</t>
  </si>
  <si>
    <t>MEA02.01</t>
  </si>
  <si>
    <t>Monitor internal controls.</t>
  </si>
  <si>
    <t>Review business process controls effectiveness.</t>
  </si>
  <si>
    <t>Perform control self-assessments.</t>
  </si>
  <si>
    <t>Identify and report control deficiencies.</t>
  </si>
  <si>
    <t>Ensure that assurance providers are independent and qualified.</t>
  </si>
  <si>
    <t>Plan assurance initiatives.</t>
  </si>
  <si>
    <t>Scope assurance initiatives.</t>
  </si>
  <si>
    <t>Execute assurance initiatives.</t>
  </si>
  <si>
    <t>MEA03.01</t>
  </si>
  <si>
    <t>Identify external compliance requirements.</t>
  </si>
  <si>
    <t>Optimise response to external requirements.</t>
  </si>
  <si>
    <t>Confirm external compliance.</t>
  </si>
  <si>
    <t>Obtain assurance of external compliance.</t>
  </si>
  <si>
    <t>MEA01.02</t>
  </si>
  <si>
    <t>MEA01.03</t>
  </si>
  <si>
    <t>MEA01.04</t>
  </si>
  <si>
    <t>MEA01.05</t>
  </si>
  <si>
    <t>EVALUATE, DIRECT AND MONITOR (EDM)</t>
  </si>
  <si>
    <t>EDM01.01</t>
  </si>
  <si>
    <t>EDM01.02</t>
  </si>
  <si>
    <t>EDM01.03</t>
  </si>
  <si>
    <t>EDM02.01</t>
  </si>
  <si>
    <t>EDM02.02</t>
  </si>
  <si>
    <t>EDM02.03</t>
  </si>
  <si>
    <t>EDM03.01</t>
  </si>
  <si>
    <t>EDM03.02</t>
  </si>
  <si>
    <t>EDM03.03</t>
  </si>
  <si>
    <t>EDM04.02</t>
  </si>
  <si>
    <t>EDM04.03</t>
  </si>
  <si>
    <t>EMD05.01</t>
  </si>
  <si>
    <t>EMD05.02</t>
  </si>
  <si>
    <t>EMD05.03</t>
  </si>
  <si>
    <t>APO01.01</t>
  </si>
  <si>
    <t>APO01.02</t>
  </si>
  <si>
    <t>APO01.04</t>
  </si>
  <si>
    <t>APO01.05</t>
  </si>
  <si>
    <t>APO01.06</t>
  </si>
  <si>
    <t>APO01.07</t>
  </si>
  <si>
    <t>APO01.08</t>
  </si>
  <si>
    <t>APO02.02</t>
  </si>
  <si>
    <t>APO02.03</t>
  </si>
  <si>
    <t>APO02.04</t>
  </si>
  <si>
    <t>APO02.05</t>
  </si>
  <si>
    <t>APO02.06</t>
  </si>
  <si>
    <t>APO03.02</t>
  </si>
  <si>
    <t>APO03.03</t>
  </si>
  <si>
    <t>APO03.04</t>
  </si>
  <si>
    <t>APO03.05</t>
  </si>
  <si>
    <t>APO04.02</t>
  </si>
  <si>
    <t>APO04.03</t>
  </si>
  <si>
    <t>APO04.04</t>
  </si>
  <si>
    <t>APO04.05</t>
  </si>
  <si>
    <t>APO04.06</t>
  </si>
  <si>
    <t>APO05.02</t>
  </si>
  <si>
    <t>APO05.03</t>
  </si>
  <si>
    <t>APO05.04</t>
  </si>
  <si>
    <t>APO05.05</t>
  </si>
  <si>
    <t>APO05.06</t>
  </si>
  <si>
    <t>APO06.02</t>
  </si>
  <si>
    <t>APO06.03</t>
  </si>
  <si>
    <t>APO06.04</t>
  </si>
  <si>
    <t>APO06.05</t>
  </si>
  <si>
    <t>APO07.02</t>
  </si>
  <si>
    <t>APO07.03</t>
  </si>
  <si>
    <t>APO07.04</t>
  </si>
  <si>
    <t>APO07.05</t>
  </si>
  <si>
    <t>APO07.06</t>
  </si>
  <si>
    <t>APO08.02</t>
  </si>
  <si>
    <t>APO08.03</t>
  </si>
  <si>
    <t>APO08.04</t>
  </si>
  <si>
    <t>APO08.05</t>
  </si>
  <si>
    <t>APO09.02</t>
  </si>
  <si>
    <t>APO09.03</t>
  </si>
  <si>
    <t>APO09.04</t>
  </si>
  <si>
    <t>APO09.05</t>
  </si>
  <si>
    <t>APO10.02</t>
  </si>
  <si>
    <t>APO10.03</t>
  </si>
  <si>
    <t>APO10.04</t>
  </si>
  <si>
    <t>APO10.05</t>
  </si>
  <si>
    <t>APO11.02</t>
  </si>
  <si>
    <t>APO11.03</t>
  </si>
  <si>
    <t>APO11.04</t>
  </si>
  <si>
    <t>APO11.05</t>
  </si>
  <si>
    <t>APO11.06</t>
  </si>
  <si>
    <t>APO12.02</t>
  </si>
  <si>
    <t>APO12.03</t>
  </si>
  <si>
    <t>APO12.04</t>
  </si>
  <si>
    <t>APO12.05</t>
  </si>
  <si>
    <t>APO12.06</t>
  </si>
  <si>
    <t>APO13.02</t>
  </si>
  <si>
    <t>APO13.03</t>
  </si>
  <si>
    <t>BAI01.02</t>
  </si>
  <si>
    <t>BAI01.03</t>
  </si>
  <si>
    <t>BAI01.04</t>
  </si>
  <si>
    <t>BAI01.05</t>
  </si>
  <si>
    <t>BAI01.06</t>
  </si>
  <si>
    <t>BAI01.07</t>
  </si>
  <si>
    <t>BAI01.08</t>
  </si>
  <si>
    <t>BAI01.09</t>
  </si>
  <si>
    <t>BAI01.10</t>
  </si>
  <si>
    <t>BAI01.11</t>
  </si>
  <si>
    <t>BAI01.12</t>
  </si>
  <si>
    <t>BAI01.13</t>
  </si>
  <si>
    <t>BAI01.14</t>
  </si>
  <si>
    <t>BAI02.02</t>
  </si>
  <si>
    <t>BAI02.03</t>
  </si>
  <si>
    <t>BAI02.04</t>
  </si>
  <si>
    <t>BAI03.02</t>
  </si>
  <si>
    <t>BAI03.03</t>
  </si>
  <si>
    <t>BAI03.04</t>
  </si>
  <si>
    <t>BAI03.05</t>
  </si>
  <si>
    <t>BAI03.06</t>
  </si>
  <si>
    <t>BAI03.07</t>
  </si>
  <si>
    <t>BAI03.08</t>
  </si>
  <si>
    <t>BAI03.09</t>
  </si>
  <si>
    <t>BAI03.10</t>
  </si>
  <si>
    <t>BAI03.11</t>
  </si>
  <si>
    <t>BAI04.02</t>
  </si>
  <si>
    <t>BAI04.03</t>
  </si>
  <si>
    <t>BAI04.04</t>
  </si>
  <si>
    <t>BAI04.05</t>
  </si>
  <si>
    <t>BAI05.02</t>
  </si>
  <si>
    <t>BAI05.03</t>
  </si>
  <si>
    <t>BAI05.04</t>
  </si>
  <si>
    <t>BAI05.05</t>
  </si>
  <si>
    <t>BAI05.06</t>
  </si>
  <si>
    <t>BAI05.07</t>
  </si>
  <si>
    <t>BAI06.02</t>
  </si>
  <si>
    <t>BAI06.03</t>
  </si>
  <si>
    <t>BAI06.04</t>
  </si>
  <si>
    <t>BAI07.02</t>
  </si>
  <si>
    <t>BAI07.03</t>
  </si>
  <si>
    <t>BAI07.04</t>
  </si>
  <si>
    <t>BAI07.05</t>
  </si>
  <si>
    <t>BAI07.06</t>
  </si>
  <si>
    <t>BAI07.07</t>
  </si>
  <si>
    <t>BAI07.08</t>
  </si>
  <si>
    <t>BAI08.02</t>
  </si>
  <si>
    <t>BAI08.03</t>
  </si>
  <si>
    <t>BAI08.04</t>
  </si>
  <si>
    <t>BAI08.05</t>
  </si>
  <si>
    <t>BAI09.02</t>
  </si>
  <si>
    <t>BAI09.03</t>
  </si>
  <si>
    <t>BAI09.04</t>
  </si>
  <si>
    <t>BAI09.05</t>
  </si>
  <si>
    <t>BAI10.02</t>
  </si>
  <si>
    <t>BAI10.03</t>
  </si>
  <si>
    <t>BAI10.04</t>
  </si>
  <si>
    <t>BAI10.05</t>
  </si>
  <si>
    <t>DSS01.02</t>
  </si>
  <si>
    <t>DSS01.03</t>
  </si>
  <si>
    <t>DSS01.04</t>
  </si>
  <si>
    <t>DSS01.05</t>
  </si>
  <si>
    <t>DSS02.02</t>
  </si>
  <si>
    <t>DSS02.03</t>
  </si>
  <si>
    <t>DSS02.04</t>
  </si>
  <si>
    <t>DSS02.05</t>
  </si>
  <si>
    <t>DSS02.06</t>
  </si>
  <si>
    <t>DSS02.07</t>
  </si>
  <si>
    <t>DSS03.02</t>
  </si>
  <si>
    <t>DSS03.03</t>
  </si>
  <si>
    <t>DSS03.04</t>
  </si>
  <si>
    <t>DSS03.05</t>
  </si>
  <si>
    <t>DSS04.02</t>
  </si>
  <si>
    <t>DSS04.03</t>
  </si>
  <si>
    <t>DSS04.04</t>
  </si>
  <si>
    <t>DSS04.05</t>
  </si>
  <si>
    <t>DSS04.06</t>
  </si>
  <si>
    <t>DSS04.07</t>
  </si>
  <si>
    <t>DSS04.08</t>
  </si>
  <si>
    <t>DSS05.02</t>
  </si>
  <si>
    <t>DSS05.03</t>
  </si>
  <si>
    <t>DSS05.04</t>
  </si>
  <si>
    <t>DSS05.05</t>
  </si>
  <si>
    <t>DSS05.06</t>
  </si>
  <si>
    <t>DSS05.07</t>
  </si>
  <si>
    <t>DSS06.02</t>
  </si>
  <si>
    <t>DSS06.03</t>
  </si>
  <si>
    <t>DSS06.04</t>
  </si>
  <si>
    <t>DSS06.05</t>
  </si>
  <si>
    <t>DSS06.06</t>
  </si>
  <si>
    <t>MEA02.02</t>
  </si>
  <si>
    <t>MEA02.03</t>
  </si>
  <si>
    <t>MEA02.04</t>
  </si>
  <si>
    <t>MEA02.05</t>
  </si>
  <si>
    <t>MEA02.06</t>
  </si>
  <si>
    <t>MEA02.07</t>
  </si>
  <si>
    <t>MEA02.08</t>
  </si>
  <si>
    <t>MEA03.02</t>
  </si>
  <si>
    <t>MEA03.03</t>
  </si>
  <si>
    <t>MEA03.04</t>
  </si>
  <si>
    <t>Ensure Governance Framework Setting and Maintenance</t>
  </si>
  <si>
    <t>EDM01</t>
  </si>
  <si>
    <t>Ensure Benefits Delivery</t>
  </si>
  <si>
    <t>EDM02</t>
  </si>
  <si>
    <t>Ensure Risk Optimisation</t>
  </si>
  <si>
    <t>EDM03</t>
  </si>
  <si>
    <t>Ensure Resource Optimisation</t>
  </si>
  <si>
    <t>EDM04</t>
  </si>
  <si>
    <t>Ensure Stakeholder Transparency</t>
  </si>
  <si>
    <t>EDM05</t>
  </si>
  <si>
    <t>Manage the IT Management Framework</t>
  </si>
  <si>
    <t>APO01</t>
  </si>
  <si>
    <t>Manage Strategy</t>
  </si>
  <si>
    <t>APO02</t>
  </si>
  <si>
    <t>Manage Enterprise Architecture</t>
  </si>
  <si>
    <t>APO03</t>
  </si>
  <si>
    <t>Manage Innovation</t>
  </si>
  <si>
    <t>APO04</t>
  </si>
  <si>
    <t>Manage Portfolio</t>
  </si>
  <si>
    <t>APO05</t>
  </si>
  <si>
    <t>Manage Budget and Costs</t>
  </si>
  <si>
    <t>APO06</t>
  </si>
  <si>
    <t>Manage Human Resources</t>
  </si>
  <si>
    <t>APO07</t>
  </si>
  <si>
    <t>Manage Relationships</t>
  </si>
  <si>
    <t>APO08</t>
  </si>
  <si>
    <t>Manage Service Agreements</t>
  </si>
  <si>
    <t>APO09</t>
  </si>
  <si>
    <t>Manage Suppliers</t>
  </si>
  <si>
    <t>APO10</t>
  </si>
  <si>
    <t>Manage Quality</t>
  </si>
  <si>
    <t>APO11</t>
  </si>
  <si>
    <t>Manage Risk</t>
  </si>
  <si>
    <t>APO12</t>
  </si>
  <si>
    <t>Manage Security</t>
  </si>
  <si>
    <t>APO13</t>
  </si>
  <si>
    <t>Manage Programmes and Projects</t>
  </si>
  <si>
    <t>BAI01</t>
  </si>
  <si>
    <t>Manage Requirements Definition</t>
  </si>
  <si>
    <t>BAI02</t>
  </si>
  <si>
    <t>Manage Solutions Identification and Build</t>
  </si>
  <si>
    <t>BAI03</t>
  </si>
  <si>
    <t>Manage Availability and Capacity</t>
  </si>
  <si>
    <t>BAI04</t>
  </si>
  <si>
    <t>Manage Organisational Change Enablement</t>
  </si>
  <si>
    <t>BAI05</t>
  </si>
  <si>
    <t>Manage Changes</t>
  </si>
  <si>
    <t>BAI06</t>
  </si>
  <si>
    <t>BAI07</t>
  </si>
  <si>
    <t>Manage Knowledge</t>
  </si>
  <si>
    <t>BAI08</t>
  </si>
  <si>
    <t>Manage Assets</t>
  </si>
  <si>
    <t>BAI09</t>
  </si>
  <si>
    <t>Manage Configuration</t>
  </si>
  <si>
    <t>BAI10</t>
  </si>
  <si>
    <t>Manage Operations</t>
  </si>
  <si>
    <t>DSS01</t>
  </si>
  <si>
    <t>Manage Service Requests and Incidents</t>
  </si>
  <si>
    <t>DSS02</t>
  </si>
  <si>
    <t>Manage Problems</t>
  </si>
  <si>
    <t>DSS03</t>
  </si>
  <si>
    <t>Manage Continuity</t>
  </si>
  <si>
    <t>DSS04</t>
  </si>
  <si>
    <t>Manage Security Services</t>
  </si>
  <si>
    <t>DSS05</t>
  </si>
  <si>
    <t>Manage Business Process Controls</t>
  </si>
  <si>
    <t>DSS06</t>
  </si>
  <si>
    <t>Monitor, Evaluate and Assess Performance and Conformance</t>
  </si>
  <si>
    <t>MEA01</t>
  </si>
  <si>
    <t>MEA02</t>
  </si>
  <si>
    <t>Monitor, Evaluate and Assess Compliance with External Requirements</t>
  </si>
  <si>
    <t>MEA03</t>
  </si>
  <si>
    <t>ALIGN, PLAN AND ORGANISE (APO)</t>
  </si>
  <si>
    <t>BUILD, ACQUIRE AND IMPLEMENT (BAI)</t>
  </si>
  <si>
    <t>DELIVER, SERVICE AND SUPPORT (DSS)</t>
  </si>
  <si>
    <t>MONITOR, EVALUATE AND ASSESS (MEA)</t>
  </si>
  <si>
    <t>Monitor, Evaluate and Assess the System of Internal Control.</t>
  </si>
  <si>
    <t>Define a Strategic IT Plan</t>
  </si>
  <si>
    <t>PO1</t>
  </si>
  <si>
    <t>PO2</t>
  </si>
  <si>
    <t>PO10</t>
  </si>
  <si>
    <t>PO9</t>
  </si>
  <si>
    <t>PO8</t>
  </si>
  <si>
    <t>PO7</t>
  </si>
  <si>
    <t>PO3</t>
  </si>
  <si>
    <t>PO4</t>
  </si>
  <si>
    <t>PO5</t>
  </si>
  <si>
    <t>PO6</t>
  </si>
  <si>
    <t>Define the Information Architecture</t>
  </si>
  <si>
    <t>Determine Technological Direction</t>
  </si>
  <si>
    <t>Define the IT Processes, Organisation and Relationships</t>
  </si>
  <si>
    <t>Manage the IT Investment</t>
  </si>
  <si>
    <t>Communicate Management Aims and Direction</t>
  </si>
  <si>
    <t>Manage IT Human Resources</t>
  </si>
  <si>
    <t>Assess and Manage IT Risks</t>
  </si>
  <si>
    <t>Manage Projects</t>
  </si>
  <si>
    <t>AI1</t>
  </si>
  <si>
    <t>AI2</t>
  </si>
  <si>
    <t>AI3</t>
  </si>
  <si>
    <t>AI4</t>
  </si>
  <si>
    <t>AI5</t>
  </si>
  <si>
    <t>AI6</t>
  </si>
  <si>
    <t>AI7</t>
  </si>
  <si>
    <t>Identify Automated Solutions</t>
  </si>
  <si>
    <t>Acquire and Maintain Application Software</t>
  </si>
  <si>
    <t>Acquire and Maintain Technology Infrastructure</t>
  </si>
  <si>
    <t>Enable Operation and Use</t>
  </si>
  <si>
    <t>Procure IT Resources</t>
  </si>
  <si>
    <t>Install and Accredit Solutions and Changes</t>
  </si>
  <si>
    <t>DS1</t>
  </si>
  <si>
    <t>DS10</t>
  </si>
  <si>
    <t>DS13</t>
  </si>
  <si>
    <t>DS12</t>
  </si>
  <si>
    <t>DS11</t>
  </si>
  <si>
    <t>DS9</t>
  </si>
  <si>
    <t>DS8</t>
  </si>
  <si>
    <t>DS7</t>
  </si>
  <si>
    <t>DS6</t>
  </si>
  <si>
    <t>DS5</t>
  </si>
  <si>
    <t>DS4</t>
  </si>
  <si>
    <t>DS3</t>
  </si>
  <si>
    <t>DS2</t>
  </si>
  <si>
    <t>Define and Manage Service Levels</t>
  </si>
  <si>
    <t>Manage Third-party Services</t>
  </si>
  <si>
    <t>Manage Performance and Capacity</t>
  </si>
  <si>
    <t>Ensure Continuous Service</t>
  </si>
  <si>
    <t>Ensure Systems Security</t>
  </si>
  <si>
    <t>Identify and Allocate Costs</t>
  </si>
  <si>
    <t>Educate and Train Users</t>
  </si>
  <si>
    <t>Manage Service Desk and Incidents</t>
  </si>
  <si>
    <t>Manage the Configuration</t>
  </si>
  <si>
    <t>Manage Data</t>
  </si>
  <si>
    <t>Manage the Physical Environment</t>
  </si>
  <si>
    <t>ME1</t>
  </si>
  <si>
    <t>ME2</t>
  </si>
  <si>
    <t>ME3</t>
  </si>
  <si>
    <t>ME4</t>
  </si>
  <si>
    <t>Monitor and Evaluate IT Performance</t>
  </si>
  <si>
    <t>Monitor and Evaluate Internal Control</t>
  </si>
  <si>
    <t>Ensure Compliance With External Requirements</t>
  </si>
  <si>
    <t>Provide IT Governance</t>
  </si>
  <si>
    <t>MONITOR AND EVALUATE (ME)</t>
  </si>
  <si>
    <t>DELIVER AND SUPPORT (DS)</t>
  </si>
  <si>
    <t>ACQUIRE AND IMPLEMENT (AI)</t>
  </si>
  <si>
    <t>PLAN AND ORGANISE (PO)</t>
  </si>
  <si>
    <t>Application control objectives</t>
  </si>
  <si>
    <t>IT Continuity Plan Training</t>
  </si>
  <si>
    <t>Distribution of the IT Continuity Plan</t>
  </si>
  <si>
    <t>IT Services Recovery and Resumption</t>
  </si>
  <si>
    <t>Offsite Backup Storage</t>
  </si>
  <si>
    <t>Post-resumption Review</t>
  </si>
  <si>
    <t>Management of IT Security</t>
  </si>
  <si>
    <t>IT Security Plan</t>
  </si>
  <si>
    <t>Incident Escalation</t>
  </si>
  <si>
    <t>Registration of Customer Queries</t>
  </si>
  <si>
    <t>Service Desk</t>
  </si>
  <si>
    <t>Evaluation of Training Received</t>
  </si>
  <si>
    <t>Delivery of Training and Education</t>
  </si>
  <si>
    <t>Identification of Education and Training Needs</t>
  </si>
  <si>
    <t>Cost Model Maintenance</t>
  </si>
  <si>
    <t>Cost Modelling and Charging</t>
  </si>
  <si>
    <t>IT Accounting</t>
  </si>
  <si>
    <t>Definition of Services</t>
  </si>
  <si>
    <t>Exchange of Sensitive Data</t>
  </si>
  <si>
    <t>Network Security</t>
  </si>
  <si>
    <t>Malicious Software Prevention, Detection and Correction</t>
  </si>
  <si>
    <t>Cryptographic Key Management</t>
  </si>
  <si>
    <t>Protection of Security Technology</t>
  </si>
  <si>
    <t>Security Incident Definition</t>
  </si>
  <si>
    <t>Security Testing, Surveillance and Monitoring</t>
  </si>
  <si>
    <t>User Account Management</t>
  </si>
  <si>
    <t>Identity Management</t>
  </si>
  <si>
    <t>Testing of the IT Continuity Plan</t>
  </si>
  <si>
    <t>Maintenance of the IT Continuity Plan</t>
  </si>
  <si>
    <t>Critical IT Resources</t>
  </si>
  <si>
    <t>IT Continuity Plans</t>
  </si>
  <si>
    <t>IT Continuity Framework</t>
  </si>
  <si>
    <t>Monitoring and Reporting</t>
  </si>
  <si>
    <t>IT Resources Availability</t>
  </si>
  <si>
    <t>Future Performance and Capacity</t>
  </si>
  <si>
    <t>Current Performance and Capacity</t>
  </si>
  <si>
    <t>Performance and Capacity Planning</t>
  </si>
  <si>
    <t>Supplier Performance Monitoring</t>
  </si>
  <si>
    <t>Supplier Risk Management</t>
  </si>
  <si>
    <t>Supplier Relationship Management</t>
  </si>
  <si>
    <t>Identification of All Supplier Relationships</t>
  </si>
  <si>
    <t>Review of Service Level Agreements and Contracts</t>
  </si>
  <si>
    <t>Monitoring and Reporting of Service Level Achievements</t>
  </si>
  <si>
    <t>Operating Level Agreements</t>
  </si>
  <si>
    <t>Service Level Agreements</t>
  </si>
  <si>
    <t>Service Level Management Framework</t>
  </si>
  <si>
    <t>Post-implementation Review</t>
  </si>
  <si>
    <t>Promotion to Production</t>
  </si>
  <si>
    <t>Final Acceptance Test</t>
  </si>
  <si>
    <t>Testing of Changes</t>
  </si>
  <si>
    <t>System and Data Conversion</t>
  </si>
  <si>
    <t>Test Environment</t>
  </si>
  <si>
    <t>Implementation Plan</t>
  </si>
  <si>
    <t>Test Plan</t>
  </si>
  <si>
    <t>Training</t>
  </si>
  <si>
    <t>Change Closure and Documentation</t>
  </si>
  <si>
    <t>Change Status Tracking and Reporting</t>
  </si>
  <si>
    <t>Emergency Changes</t>
  </si>
  <si>
    <t>Impact Assessment, Prioritisation and Authorisation</t>
  </si>
  <si>
    <t>Change Standards and Procedures</t>
  </si>
  <si>
    <t>Programme Management Framework</t>
  </si>
  <si>
    <t>Project management Framework</t>
  </si>
  <si>
    <t>Project management approach</t>
  </si>
  <si>
    <t>Stakeholder Commitment</t>
  </si>
  <si>
    <t>Project scope statement</t>
  </si>
  <si>
    <t>Project phase initiation</t>
  </si>
  <si>
    <t>Integrated project plan</t>
  </si>
  <si>
    <t>Project Resources</t>
  </si>
  <si>
    <t>Project Risk Management</t>
  </si>
  <si>
    <t>Project Quality Plan</t>
  </si>
  <si>
    <t>Project Change Control</t>
  </si>
  <si>
    <t>Project Planning of Assurance Methods</t>
  </si>
  <si>
    <t>Project Performance Measurement, Reporting and Monitoring</t>
  </si>
  <si>
    <t>Project Closure</t>
  </si>
  <si>
    <t>Definition and Maintenance of Business Functional and Technical Requirements</t>
  </si>
  <si>
    <t>Risk Analysis Report</t>
  </si>
  <si>
    <t>Feasibility Study and Formulation of Alternative Courses of Action</t>
  </si>
  <si>
    <t>Requirements and Feasibility Decision and Approval</t>
  </si>
  <si>
    <t>High-level Design</t>
  </si>
  <si>
    <t>IT Resources Acquisition</t>
  </si>
  <si>
    <t>Supplier Selection</t>
  </si>
  <si>
    <t>Supplier Contract Management</t>
  </si>
  <si>
    <t>Procurement Control</t>
  </si>
  <si>
    <t>Knowledge Transfer to Operations and Support Staff</t>
  </si>
  <si>
    <t>Knowledge Transfer to End Users</t>
  </si>
  <si>
    <t>Knowledge Transfer to Business Management</t>
  </si>
  <si>
    <t>Planning for Operational Solutions</t>
  </si>
  <si>
    <t>Feasibility Test Environment</t>
  </si>
  <si>
    <t>Infrastructure Maintenance</t>
  </si>
  <si>
    <t>Infrastructure Resource Protection and Availability</t>
  </si>
  <si>
    <t>Technological Infrastructure Acquisition Plan</t>
  </si>
  <si>
    <t>Application Software Maintenance</t>
  </si>
  <si>
    <t>Applications Requirements Management</t>
  </si>
  <si>
    <t>Software Quality Assurance</t>
  </si>
  <si>
    <t>Development of Application Software</t>
  </si>
  <si>
    <t>Major Upgrades to Existing Systems</t>
  </si>
  <si>
    <t>Configuration and Implementation of Acquired Application Software</t>
  </si>
  <si>
    <t>Application Security and Availability</t>
  </si>
  <si>
    <t>Application Control and Auditability</t>
  </si>
  <si>
    <t>Detailed Design</t>
  </si>
  <si>
    <t>Risk Response</t>
  </si>
  <si>
    <t>Maintenance and Monitoring of a Risk Action Plan</t>
  </si>
  <si>
    <t>Doména</t>
  </si>
  <si>
    <t>Ident. Procesu</t>
  </si>
  <si>
    <t>Jméno procesu/praktiky</t>
  </si>
  <si>
    <t>Ident. Praktiky Procesu</t>
  </si>
  <si>
    <t>Manage Change Acceptance and Transitioning.</t>
  </si>
  <si>
    <t>Míra Shody</t>
  </si>
  <si>
    <t xml:space="preserve">Míra shody je identifikátor, který uvádí míru shody mezi jednotlivými metodikami a standardy při vzájemném mappingu IT procesů. </t>
  </si>
  <si>
    <t>N</t>
  </si>
  <si>
    <t>A</t>
  </si>
  <si>
    <t>B</t>
  </si>
  <si>
    <t>C</t>
  </si>
  <si>
    <r>
      <t xml:space="preserve">Daný proces/management(či governance) praktika/kontrolní objektiv je v porovnávané metodice COBIT 4.1 pokryt do stejné míry jako v referenční metodice COBIT 5. Ve sloupci N bude označení </t>
    </r>
    <r>
      <rPr>
        <b/>
        <sz val="11"/>
        <color theme="1"/>
        <rFont val="Calibri"/>
        <family val="2"/>
        <charset val="238"/>
        <scheme val="minor"/>
      </rPr>
      <t>B.</t>
    </r>
    <r>
      <rPr>
        <sz val="11"/>
        <color theme="1"/>
        <rFont val="Calibri"/>
        <family val="2"/>
        <charset val="238"/>
        <scheme val="minor"/>
      </rPr>
      <t xml:space="preserve"> Stejně tak pokud  bude daný proces/management(či governance) praktika/kontrolní objektiv v referenční metodice COBIT 5 pokryt do stejné míry jako v porovnávané metodice COBIT 4.1, bude v řádku číslo 7 označení </t>
    </r>
    <r>
      <rPr>
        <b/>
        <sz val="11"/>
        <color theme="1"/>
        <rFont val="Calibri"/>
        <family val="2"/>
        <charset val="238"/>
        <scheme val="minor"/>
      </rPr>
      <t>B.</t>
    </r>
  </si>
  <si>
    <r>
      <t xml:space="preserve">Daný proces/management(či governance) praktika/kontrolní objektiv je v porovnávané metodice COBIT 4.1 pokryt nižší  měrou než v referenční metodice COBIT 5. Ve sloupci N bude označení </t>
    </r>
    <r>
      <rPr>
        <b/>
        <sz val="11"/>
        <color theme="1"/>
        <rFont val="Calibri"/>
        <family val="2"/>
        <charset val="238"/>
        <scheme val="minor"/>
      </rPr>
      <t>C.</t>
    </r>
    <r>
      <rPr>
        <sz val="11"/>
        <color theme="1"/>
        <rFont val="Calibri"/>
        <family val="2"/>
        <charset val="238"/>
        <scheme val="minor"/>
      </rPr>
      <t xml:space="preserve"> Stejně tak pokud  bude daný proces/management(či governance) praktika/kontrolní objektiv v referenční metodice COBIT 5 pokryt nižší  měrou než v porovnávané metodice COBIT 4.1, bude v řádku číslo 7 označení </t>
    </r>
    <r>
      <rPr>
        <b/>
        <sz val="11"/>
        <color theme="1"/>
        <rFont val="Calibri"/>
        <family val="2"/>
        <charset val="238"/>
        <scheme val="minor"/>
      </rPr>
      <t>C.</t>
    </r>
  </si>
  <si>
    <r>
      <t xml:space="preserve">Daný proces/management(či governance) praktika/kontrolní objektiv je v porovnávané metodice COBIT 4.1 pokryt větší měrou než v referenční metodice COBIT 5. Ve sloupci N bude označení </t>
    </r>
    <r>
      <rPr>
        <b/>
        <sz val="11"/>
        <color theme="1"/>
        <rFont val="Calibri"/>
        <family val="2"/>
        <charset val="238"/>
        <scheme val="minor"/>
      </rPr>
      <t>A.</t>
    </r>
    <r>
      <rPr>
        <sz val="11"/>
        <color theme="1"/>
        <rFont val="Calibri"/>
        <family val="2"/>
        <charset val="238"/>
        <scheme val="minor"/>
      </rPr>
      <t xml:space="preserve"> Stejně tak pokud  bude daný proces/management(či governance) praktika/kontrolní objektiv v referenční metodice COBIT 5 pokryt větší  měrou než v porovnávané metodice COBIT 4.1, bude v řádku číslo 7 označení </t>
    </r>
    <r>
      <rPr>
        <b/>
        <sz val="11"/>
        <color theme="1"/>
        <rFont val="Calibri"/>
        <family val="2"/>
        <charset val="238"/>
        <scheme val="minor"/>
      </rPr>
      <t>A</t>
    </r>
  </si>
  <si>
    <t>V případě, že se daný proces/management(či governance) praktika/kontrolní objektiv bude nacházet pouze v referenční metodice COBIT 5 a v porovnávané COBIT 4.1 nikoli, bude ve sloupci E označení N. A stejně tak pokud se bude daný proces/management(či governance) praktika/kontrolní objektiv nacházet pouze v porovnávané metodice COBIT 4.1 a v referenční COBIT 5 nikoli, bude v řádku 7 označení N.</t>
  </si>
  <si>
    <t>Míra shody</t>
  </si>
  <si>
    <t>Počet procesů ve kterých se nachází vůči porovnávané metodice</t>
  </si>
  <si>
    <t>Míra shody pro list "COBIT5vsCOBIT4.1".</t>
  </si>
  <si>
    <t>Domény</t>
  </si>
  <si>
    <t>Procesů</t>
  </si>
  <si>
    <t>Gov./man. Praktiky; Kontrolní cíle</t>
  </si>
  <si>
    <t>Jak pokrývá procesy COBIT 5 původní COBIT 4.1</t>
  </si>
  <si>
    <t>Srovnání pokrytí</t>
  </si>
  <si>
    <t>Praktik</t>
  </si>
  <si>
    <t>EDM</t>
  </si>
  <si>
    <t>APO</t>
  </si>
  <si>
    <t>BAI</t>
  </si>
  <si>
    <t>DSS</t>
  </si>
  <si>
    <t>MEA</t>
  </si>
  <si>
    <t>PO</t>
  </si>
  <si>
    <t>AI</t>
  </si>
  <si>
    <t>DS</t>
  </si>
  <si>
    <t>ME</t>
  </si>
  <si>
    <t>Jak pokrývá procesy COBIT 4.1 nový COBIT 5/četnost výskytu jednotlivých hodnocení míry shody</t>
  </si>
  <si>
    <t>SS 2.1 What is service management?</t>
  </si>
  <si>
    <t>SS 2.2 What are services?</t>
  </si>
  <si>
    <t>SS 2.3 The business process</t>
  </si>
  <si>
    <t>SS 2.4 Principles of service management</t>
  </si>
  <si>
    <t>SS 2.5 The service lifecycle</t>
  </si>
  <si>
    <t>SS 2.6 Functions and processes across the lifecycle</t>
  </si>
  <si>
    <t>SS 3.1 Value creation</t>
  </si>
  <si>
    <t>SS 3.2 Service assets</t>
  </si>
  <si>
    <t>SS 3.3 Service provider types</t>
  </si>
  <si>
    <t>SS 3.4 Service structures</t>
  </si>
  <si>
    <t>SS 3.5 Service strategy fundamentals</t>
  </si>
  <si>
    <t>SS 4.1 Define the market</t>
  </si>
  <si>
    <t>SS 4.2 Develop the offerings</t>
  </si>
  <si>
    <t>SS 4.3 Develop strategic assets</t>
  </si>
  <si>
    <t>SS 4.4 Prepare for execution</t>
  </si>
  <si>
    <t>SS 5.1 Financial management</t>
  </si>
  <si>
    <t>SS 5.2 Return on investment</t>
  </si>
  <si>
    <t>SS 5.2.2 Return on investment</t>
  </si>
  <si>
    <t>SS 5.2.3 Return on investment</t>
  </si>
  <si>
    <t>SS 5.3 Service portfolio management</t>
  </si>
  <si>
    <t>SS 5.4 Service portfolio management methods</t>
  </si>
  <si>
    <t>SS 5.5 Demand management</t>
  </si>
  <si>
    <t>SS 6.1 Organisational development</t>
  </si>
  <si>
    <t>SS 6.2 Organisational departmentalisation</t>
  </si>
  <si>
    <t>SS 6.3 Organisational design</t>
  </si>
  <si>
    <t>SS 6.4 Organisational culture</t>
  </si>
  <si>
    <t>SS 6.5 Sourcing strategy</t>
  </si>
  <si>
    <t>SS 7.1 Implementation through the lifecycle</t>
  </si>
  <si>
    <t>SS 7.2 Strategy and design</t>
  </si>
  <si>
    <t>SS 7.3 Strategy and transitions</t>
  </si>
  <si>
    <t>SS 7.4 Strategy and operations</t>
  </si>
  <si>
    <t>SS 7.5 Strategy and improvement</t>
  </si>
  <si>
    <t>SS 8.1 Service automation</t>
  </si>
  <si>
    <t>SS 8.2 Service interfaces</t>
  </si>
  <si>
    <t>SS 9.1 Complexity</t>
  </si>
  <si>
    <t>SS 9.2 Co-ordination and control</t>
  </si>
  <si>
    <t>SS 9.3 Preserving value</t>
  </si>
  <si>
    <t>SS 9.4 Effectiveness in measurement</t>
  </si>
  <si>
    <t>SS 9.5 Risks</t>
  </si>
  <si>
    <t>SS App A Present value of an annuity</t>
  </si>
  <si>
    <t>SS App B1 Description of asset types</t>
  </si>
  <si>
    <t>SS App B2 Product managers</t>
  </si>
  <si>
    <t>Service Design</t>
  </si>
  <si>
    <t>SD 2.1 What is service management?</t>
  </si>
  <si>
    <t>SD 2.2 What are services?</t>
  </si>
  <si>
    <t>SD 2.3 Functions and processes across lifecycle</t>
  </si>
  <si>
    <t>SD 2.4 Service design fundamentals</t>
  </si>
  <si>
    <t>SD 2.4.2 Scope</t>
  </si>
  <si>
    <t>SD 3.1 Goals</t>
  </si>
  <si>
    <t>SD 3.2 Balanced design</t>
  </si>
  <si>
    <t>SD 3.3 Identifying service requirements</t>
  </si>
  <si>
    <t>SD 3.4 Identifying and documenting business requirements and drivers</t>
  </si>
  <si>
    <t>SD 3.5 Design activities</t>
  </si>
  <si>
    <t>SD 3.6 Design aspects</t>
  </si>
  <si>
    <t>SD 3.6.1 Designing service solutions</t>
  </si>
  <si>
    <t>SD 3.6.2 Designing supporting systems, especially the service portfolio</t>
  </si>
  <si>
    <t>SD 3.6.3 Designing technology architectures</t>
  </si>
  <si>
    <t>SD 3.6.4 Designing processes</t>
  </si>
  <si>
    <t>SD 3.6.5 Design of measurement systems and metrics</t>
  </si>
  <si>
    <t>SD 3.7 The subsequent design activities</t>
  </si>
  <si>
    <t>SD 3.7.1 Evaluation of alternative solutions</t>
  </si>
  <si>
    <t>SD 3.7.2 Procurement of the preferred solution</t>
  </si>
  <si>
    <t>SD 3.8 Design constraints</t>
  </si>
  <si>
    <t>SD 3.9 Service-oriented architecture</t>
  </si>
  <si>
    <t>SD 3.10 Business service management</t>
  </si>
  <si>
    <t>SD 3.11 Service design models</t>
  </si>
  <si>
    <t>SD 4.x.1 Purpose/goal/objective</t>
  </si>
  <si>
    <t>SD 4.1 Service catalogue management</t>
  </si>
  <si>
    <t>SD 4.2 Service level management</t>
  </si>
  <si>
    <t>SD 4.2.5.1 Designing SLA frameworks</t>
  </si>
  <si>
    <t>SD 4.2.5.3 Monitor service performance against SLA</t>
  </si>
  <si>
    <t>SD 4.2.5.4 Collate, measure and improve customer satisfaction</t>
  </si>
  <si>
    <t>SD 4.2.5.6 Produce service reports</t>
  </si>
  <si>
    <t>SD 4.2.5.9 Develop contracts and relationships</t>
  </si>
  <si>
    <t>SD 4.2.5.10 Complaints and compliments</t>
  </si>
  <si>
    <t>SD 4.3 Capacity management</t>
  </si>
  <si>
    <t>SD 4.3.5.1 Business capacity management</t>
  </si>
  <si>
    <t>SD 4.3.5.2 Service capacity management</t>
  </si>
  <si>
    <t>SD 4.3.5.3 Component capacity management</t>
  </si>
  <si>
    <t>SD 4.3.5.4 The underpinning activities of capacity management</t>
  </si>
  <si>
    <t>SD 4.3.5.5 Threshold management and control</t>
  </si>
  <si>
    <t>SD 4.3.5.6 Demand management</t>
  </si>
  <si>
    <t>SD 4.3.5.7 Modelling and trending</t>
  </si>
  <si>
    <t>SD 4.3.5.8 Application sizing</t>
  </si>
  <si>
    <t>SD 4.3.8 Information management</t>
  </si>
  <si>
    <t>SD 4.4 Availability management</t>
  </si>
  <si>
    <t>SD 4.4.5.1 The reactive activities of availability management</t>
  </si>
  <si>
    <t>SD 4.4.5.2 The proactive activities of availability management</t>
  </si>
  <si>
    <t>SD 4.5 IT service continuity management</t>
  </si>
  <si>
    <t>SD 4.5.5.1 Stage 1—Initiation</t>
  </si>
  <si>
    <t>SD 4.5.5.2 Stage 2—Requirements and strategy</t>
  </si>
  <si>
    <t>SD 4.5.5.3 Stage 3—Implementation (vague match)</t>
  </si>
  <si>
    <t>SD 4.5.5.4 Stage 4—Ongoing operation</t>
  </si>
  <si>
    <t>SD 4.6 Information security management</t>
  </si>
  <si>
    <t>SD 4.6.4 Policies/principles/basic concepts</t>
  </si>
  <si>
    <t>SD 4.6.5.1 Security controls</t>
  </si>
  <si>
    <t>SD 4.6.5.2 Management of security breaches and incidents</t>
  </si>
  <si>
    <t>SD 4.7 Supplier management</t>
  </si>
  <si>
    <t>SD 4.7.5.1 Evaluation of new suppliers and contracts</t>
  </si>
  <si>
    <t>SD 4.7.5.2 Supplier categorisation and maintenance of the SCD</t>
  </si>
  <si>
    <t>SD 4.7.5.3 Establishing new suppliers and contracts</t>
  </si>
  <si>
    <t>SD 4.7.5.4 Supplier and contract management and performance</t>
  </si>
  <si>
    <t>SD 4.7.5.5 Contract renewal and/or termination</t>
  </si>
  <si>
    <t>SD 5.1 Requirements engineering</t>
  </si>
  <si>
    <t>SD 5.2 Data and information management</t>
  </si>
  <si>
    <t>SD 5.3 Application management</t>
  </si>
  <si>
    <t>SD 6.1 Functional roles analysis</t>
  </si>
  <si>
    <t>SD 6.2 Activity analysis</t>
  </si>
  <si>
    <t>SD 6.3 Skills and attributes</t>
  </si>
  <si>
    <t>SD 6.4 Roles and responsibilities</t>
  </si>
  <si>
    <t>SD 8.2 Service level requirements</t>
  </si>
  <si>
    <t>SD 8.3 Risks to the services and processes</t>
  </si>
  <si>
    <t>SD 8.4 Implementing service design</t>
  </si>
  <si>
    <t>SD 8.5 Measurement of service design</t>
  </si>
  <si>
    <t>SD App A The service design package</t>
  </si>
  <si>
    <t>SD App B Service acceptance criteria (example)</t>
  </si>
  <si>
    <t>SD App C Process documentation templates (example)</t>
  </si>
  <si>
    <t>SD App D Design and planning documents and their contents</t>
  </si>
  <si>
    <t>SD App E Environmental architectures and standards</t>
  </si>
  <si>
    <t>SD App F Sample SLA and OLA</t>
  </si>
  <si>
    <t>SD App G Example service catalogue</t>
  </si>
  <si>
    <t>SD App H The service management process maturity framework</t>
  </si>
  <si>
    <t>SD App J The typical contents of a capacity plan</t>
  </si>
  <si>
    <t>SD App K The typical contents of a recovery plan</t>
  </si>
  <si>
    <t>Service Transition</t>
  </si>
  <si>
    <t>ST 3.1 Principles supporting service transition</t>
  </si>
  <si>
    <t>ST 3.2 Policies for service transition</t>
  </si>
  <si>
    <t>ST 3.2.1 Define and implement a formal policy for service transition</t>
  </si>
  <si>
    <t>ST 3.2.2 Implement all changes to services through service transition</t>
  </si>
  <si>
    <t>ST 3.2.3 Adopt a common framework and standards</t>
  </si>
  <si>
    <t>ST 3.2.4 Maximise re-use of established processes and systems</t>
  </si>
  <si>
    <t>ST 3.2.5 Align service transition plans with the business needs</t>
  </si>
  <si>
    <t>ST 3.2.6 Establish and maintain relationships with stakeholders</t>
  </si>
  <si>
    <t>ST 3.2.7 Establish effective controls and disciplines</t>
  </si>
  <si>
    <t>ST 3.2.8 Provide systems for knowledge transfer and decision support</t>
  </si>
  <si>
    <t>ST 3.2.9 Plan release and deployment packages</t>
  </si>
  <si>
    <t>ST 3.2.10 Anticipate and manage course corrections</t>
  </si>
  <si>
    <t>ST 3.2.11 Proactively manage resources across service transitions</t>
  </si>
  <si>
    <t>ST 3.2.12 Ensure early involvement in the service life cycle</t>
  </si>
  <si>
    <t>ST 3.2.13 Assure the quality of the new or changed service</t>
  </si>
  <si>
    <t>ST 3.2.14 Proactively improve quality during service transition</t>
  </si>
  <si>
    <t>ST 4.1 Transition planning and support</t>
  </si>
  <si>
    <t>ST 4.x.1 Purpose, goals and objectives</t>
  </si>
  <si>
    <t>ST 4.1.4 Policies, principles and basic concepts</t>
  </si>
  <si>
    <t>ST 4.1.5.1 Transition strategy</t>
  </si>
  <si>
    <t>ST 4.1.5.2 Prepare for service transition</t>
  </si>
  <si>
    <t>ST 4.1.5.3 Planning and co-ordinating service transition</t>
  </si>
  <si>
    <t>ST 4.1.6 Provide transition process support</t>
  </si>
  <si>
    <t>ST 4.2 Change management</t>
  </si>
  <si>
    <t>ST 4.2.6.1 Normal change procedure</t>
  </si>
  <si>
    <t>ST 4.2.6.2 Create and record requests for change</t>
  </si>
  <si>
    <t>ST 4.2.6.3 Review the request for change</t>
  </si>
  <si>
    <t>ST 4.2.6.4 Assess and evaluate the change</t>
  </si>
  <si>
    <t>ST 4.2.6.5 Authorising the change</t>
  </si>
  <si>
    <t>ST 4.2.6.6 Co-ordinating change implementation</t>
  </si>
  <si>
    <t>ST 4.2.6.7 Review and close change record</t>
  </si>
  <si>
    <t>ST 4.2.6.8 Change advisory board</t>
  </si>
  <si>
    <t>ST 4.2.6.9 Emergency changes</t>
  </si>
  <si>
    <t>ST 4.3 Service asset and configuration management</t>
  </si>
  <si>
    <t>ST 4.3.4.1 Service asset and configuration management policies</t>
  </si>
  <si>
    <t>ST 4.3.4.2 Basic concepts</t>
  </si>
  <si>
    <t>ST 4.3.4.3 Configuration management system</t>
  </si>
  <si>
    <t>ST 4.3.5.1 Asset and configuration management activities</t>
  </si>
  <si>
    <t>ST 4.3.5.2 Management and planning</t>
  </si>
  <si>
    <t>ST 4.3.5.3 Configuration identification</t>
  </si>
  <si>
    <t>ST 4.3.5.4 Configuration control</t>
  </si>
  <si>
    <t>ST 4.3.5.5 Status accounting and reporting</t>
  </si>
  <si>
    <t>ST 4.3.5.6 Verification and audit</t>
  </si>
  <si>
    <t>ST 4.4 Release and deployment management</t>
  </si>
  <si>
    <t>ST 4.4.5.1 Planning</t>
  </si>
  <si>
    <t>ST 4.4.5.2 Preparation for build, test and deployment</t>
  </si>
  <si>
    <t>ST 4.4.5.3 Build and test</t>
  </si>
  <si>
    <t>ST 4.4.5.4 Service testing and pilots</t>
  </si>
  <si>
    <t>ST 4.4.5.5 Plan and prepare for deployment</t>
  </si>
  <si>
    <t>ST 4.4.5.6 Perform transfer, deployment and retirement</t>
  </si>
  <si>
    <t>ST 4.4.5.7 Verify deployment</t>
  </si>
  <si>
    <t>ST 4.4.5.8 Early life support</t>
  </si>
  <si>
    <t>ST 4.4.5.9 Review and close a deployment</t>
  </si>
  <si>
    <t>ST 4.4.5.10 Review and close service transition</t>
  </si>
  <si>
    <t>ST 4.5 Service validation and testing</t>
  </si>
  <si>
    <t>ST 4.5.5.1 Validation and test management</t>
  </si>
  <si>
    <t>ST 4.5.5.2 Plan and design test</t>
  </si>
  <si>
    <t>ST 4.5.5.3 Verify test plan and test design</t>
  </si>
  <si>
    <t>ST 4.5.5.4 Prepare test environment</t>
  </si>
  <si>
    <t>ST 4.5.5.5 Perform tests</t>
  </si>
  <si>
    <t>ST 4.5.5.6 Evaluate exit criteria and report</t>
  </si>
  <si>
    <t>ST 4.5.5.7 Test clean-up and closure</t>
  </si>
  <si>
    <t>ST 4.5.7 Information management</t>
  </si>
  <si>
    <t>ST 4.6 Evaluation</t>
  </si>
  <si>
    <t>ST 4.7 Knowledge management</t>
  </si>
  <si>
    <t>ST 5.1 Managing communications and commitment</t>
  </si>
  <si>
    <t>ST 5.2 Managing organisation and stakeholder change</t>
  </si>
  <si>
    <t>ST 5.3 Stakeholder management</t>
  </si>
  <si>
    <t>ST 6.1 Generic roles</t>
  </si>
  <si>
    <t>ST 6.2 Organisational context for transitioning a service</t>
  </si>
  <si>
    <t>ST 6.3 Organisation models to support service transition</t>
  </si>
  <si>
    <t>ST 6.4 Service transition relationship with other lifecycle stages</t>
  </si>
  <si>
    <t>ST App A Description of asset types</t>
  </si>
  <si>
    <t>SO 2.1 What is service management?</t>
  </si>
  <si>
    <t>SO 2.2 What are services?</t>
  </si>
  <si>
    <t>SO 2.3 Functions and processes across the lifecycle</t>
  </si>
  <si>
    <t>SO 2.4 Service operation fundamentals</t>
  </si>
  <si>
    <t>SO 3.1 Functions, groups, teams, departments and divisions</t>
  </si>
  <si>
    <t>SO 3.2 Achieving balance in service operation</t>
  </si>
  <si>
    <t>SO 3.2.4 Reactive vs. proactive organisations</t>
  </si>
  <si>
    <t>SO 3.3 Providing service</t>
  </si>
  <si>
    <t>SO 3.4 Operation staff involvement in service design and service transition</t>
  </si>
  <si>
    <t>SO 3.5 Operational health</t>
  </si>
  <si>
    <t>SO 3.6 Communication</t>
  </si>
  <si>
    <t>SO 3.7 Documentation</t>
  </si>
  <si>
    <t>SO 4.x.1 Purpose/goal/objective</t>
  </si>
  <si>
    <t>SO 4.1 Event management</t>
  </si>
  <si>
    <t>SO 4.1.5.1 Event occurs</t>
  </si>
  <si>
    <t>SO 4.1.5.2 Event notification</t>
  </si>
  <si>
    <t>SO 4.1.5.3 Event detection</t>
  </si>
  <si>
    <t>SO 4.1.5.4 Event filtering</t>
  </si>
  <si>
    <t>SO 4.1.5.5 Significance of events</t>
  </si>
  <si>
    <t>SO 4.1.5.6 Event correlation</t>
  </si>
  <si>
    <t>SO 4.1.5.7 Trigger</t>
  </si>
  <si>
    <t>SO 4.1.5.8 Response selection</t>
  </si>
  <si>
    <t>SO 4.1.5.9 Review and actions</t>
  </si>
  <si>
    <t>SO 4.1.5.10 Close event</t>
  </si>
  <si>
    <t>SO 4.2 Incident management</t>
  </si>
  <si>
    <t>SO 4.2.5.1 Incident identification</t>
  </si>
  <si>
    <t>SO 4.2.5.2 Incident logging</t>
  </si>
  <si>
    <t>SO 4.2.5.3 Incident categorisation</t>
  </si>
  <si>
    <t>SO 4.2.5.4 Incident prioritisation</t>
  </si>
  <si>
    <t>SO 4.2.5.5 Initial diagnosis</t>
  </si>
  <si>
    <t>SO 4.2.5.6 Incident escalation</t>
  </si>
  <si>
    <t>SO 4.2.5.7 Investigation and diagnosis</t>
  </si>
  <si>
    <t>SO 4.2.5.8 Resolution and recovery</t>
  </si>
  <si>
    <t>SO 4.2.5.9 Incident closure</t>
  </si>
  <si>
    <t>SO 4.3 Request fulfilment</t>
  </si>
  <si>
    <t>SO 4.3.5.1 Menu selection</t>
  </si>
  <si>
    <t>SO 4.3.5.2 Financial approval</t>
  </si>
  <si>
    <t>SO 4.3.5.3 Other approval</t>
  </si>
  <si>
    <t>SO 4.3.5.4 Fulfilment</t>
  </si>
  <si>
    <t>SO 4.3.5.5 Closure</t>
  </si>
  <si>
    <t>SO 4.4 Problem management</t>
  </si>
  <si>
    <t>SO 4.4.5.1 Problem detection</t>
  </si>
  <si>
    <t>SO 4.4.5.2 Problem logging</t>
  </si>
  <si>
    <t>SO 4.4.5.3 Problem categorisation</t>
  </si>
  <si>
    <t>SO 4.4.5.4 Problem prioritisation</t>
  </si>
  <si>
    <t>SO 4.4.5.5 Problem investigation and diagnosis</t>
  </si>
  <si>
    <t>SO 4.4.5.6 Workarounds</t>
  </si>
  <si>
    <t>SO 4.4.5.7 Raising a known error record</t>
  </si>
  <si>
    <t>SO 4.4.5.8 Problem resolution</t>
  </si>
  <si>
    <t>SO 4.4.5.9 Problem closure</t>
  </si>
  <si>
    <t>SO 4.4.5.10 Major problem review</t>
  </si>
  <si>
    <t>SO 4.4.5.11 Errors detected in the development environment</t>
  </si>
  <si>
    <t>SO 4.5 Access management</t>
  </si>
  <si>
    <t>SO 4.5.5.1 Requesting access</t>
  </si>
  <si>
    <t>SO 4.5.5.2 Verification</t>
  </si>
  <si>
    <t>SO 4.5.5.3 Providing rights</t>
  </si>
  <si>
    <t>SO 4.5.5.4 Monitoring identity status</t>
  </si>
  <si>
    <t>SO 4.5.5.5 Logging and tracking access</t>
  </si>
  <si>
    <t>SO 4.5.5.6 Removing or restricting rights</t>
  </si>
  <si>
    <t>SO 4.6 Operational activities of processes covered in other lifecycle phases</t>
  </si>
  <si>
    <t>SO 4.6.1 Change management (as operational activities)</t>
  </si>
  <si>
    <t>SO 4.6.2 Configuration management (as operational activities)</t>
  </si>
  <si>
    <t>SO 4.6.3 Release and deployment management (as operational activities)</t>
  </si>
  <si>
    <t>SO 4.6.4 Capacity management (as operational activities)</t>
  </si>
  <si>
    <t>SO 4.6.5 Availability management (as operational activities)</t>
  </si>
  <si>
    <t>SO 4.6.6 Knowledge management (as operational activities)</t>
  </si>
  <si>
    <t>SO 4.6.7 Financial management for IT services (as operational activities)</t>
  </si>
  <si>
    <t>SO 4.6.8 IT aervice continuity management</t>
  </si>
  <si>
    <t>SO 5.1 Monitoring and control</t>
  </si>
  <si>
    <t>SO 5.2 IT operations</t>
  </si>
  <si>
    <t>SO 5.2.1 Console management/operations bridge</t>
  </si>
  <si>
    <t>SO 5.2.2 Job scheduling</t>
  </si>
  <si>
    <t>SO 5.2.3 Back up and restore</t>
  </si>
  <si>
    <t>SO 5.2.4 Print and output</t>
  </si>
  <si>
    <t>SO 5.3 Mainframe management</t>
  </si>
  <si>
    <t>SO 5.4 Server management and support</t>
  </si>
  <si>
    <t>SO 5.5 Network management</t>
  </si>
  <si>
    <t>SO 5.6 Storage and archive</t>
  </si>
  <si>
    <t>SO 5.7 Database administration</t>
  </si>
  <si>
    <t>SO 5.8 Directory services management</t>
  </si>
  <si>
    <t>SO 5.9 Desktop support</t>
  </si>
  <si>
    <t>SO 5.10 Middleware management</t>
  </si>
  <si>
    <t>SO 5.11 Internet/web management</t>
  </si>
  <si>
    <t>SO 5.12 Facilities and data centre management</t>
  </si>
  <si>
    <t>SO 5.13 Information security management and service operation (vague)</t>
  </si>
  <si>
    <t>SO 5.14 Improvement of operational activities (vague)</t>
  </si>
  <si>
    <t>SO 6.1 Functions</t>
  </si>
  <si>
    <t>SO 6.2 Service desk</t>
  </si>
  <si>
    <t>SO 6.3 Technical management</t>
  </si>
  <si>
    <t>SO 6.4 IT operations management</t>
  </si>
  <si>
    <t>SO 6.5 Application management</t>
  </si>
  <si>
    <t>SO 6.6 Service operation roles and responsibilities</t>
  </si>
  <si>
    <t>SO 6.7 Service operation organisation structures</t>
  </si>
  <si>
    <t>SO 7 Technology considerations (especially for licensing, mentioned in SO 7.1.4)</t>
  </si>
  <si>
    <t>SO 8 Implementing service operation</t>
  </si>
  <si>
    <t>SO 9 Challenges, critical success factors and risks</t>
  </si>
  <si>
    <t>SO App A Complementary industry guidance</t>
  </si>
  <si>
    <t>SO App B Communication in service operation</t>
  </si>
  <si>
    <t>SO App C Kepner and Tregoe</t>
  </si>
  <si>
    <t>SO App D Ishikawa diagrams</t>
  </si>
  <si>
    <t>SO App E Detailed description of facilities management</t>
  </si>
  <si>
    <t>SO App F Physical access control</t>
  </si>
  <si>
    <t>CSI 3.10 Governance</t>
  </si>
  <si>
    <t>CSI 3.11 Frameworks, models, standards and quality systems</t>
  </si>
  <si>
    <t>CSI 4.1 The seven-step improvement process</t>
  </si>
  <si>
    <t>CSI 4.1a Step 1—Define what you should measure</t>
  </si>
  <si>
    <t>CSI 4.1b Step 2—Define what you can measure</t>
  </si>
  <si>
    <t>CSI 4.1c Step 3—Gathering data</t>
  </si>
  <si>
    <t>CSI 4.1d Step 4—Processing the data</t>
  </si>
  <si>
    <t>CSI 4.1e Step 5—Analysing the data</t>
  </si>
  <si>
    <t>CSI 4.1f Step 6—Presenting and using the information</t>
  </si>
  <si>
    <t>CSI 4.1g Step 7—Implementing corrective action</t>
  </si>
  <si>
    <t>CSI 4.1.1 Integration with the rest of the lifecycle stages and service management processes</t>
  </si>
  <si>
    <t>CSI 4.1.2 Metrics and measurement</t>
  </si>
  <si>
    <t>CSI 4.2 Service reporting</t>
  </si>
  <si>
    <t>CSI 4.3 Service measurement</t>
  </si>
  <si>
    <t>CSI 4.4 Return on investment for CSI</t>
  </si>
  <si>
    <t>CSI 4.5 Business questions for CSI</t>
  </si>
  <si>
    <t>CSI 4.6 Service level management</t>
  </si>
  <si>
    <t>CSI 5.1 Methods and techniques</t>
  </si>
  <si>
    <t>CSI 5.2 Assessments</t>
  </si>
  <si>
    <t>CSI 5.3 Benchmarking</t>
  </si>
  <si>
    <t>CSI 5.4 Measuring and reporting frameworks</t>
  </si>
  <si>
    <t>CSI 5.5 The Deming Cycle</t>
  </si>
  <si>
    <t>CSI 5.6 CSI and other service management processes</t>
  </si>
  <si>
    <t>CSI 5.6.1 Availability management</t>
  </si>
  <si>
    <t>CSI 5.6.2 Capacity management</t>
  </si>
  <si>
    <t>CSI 5.6.3 IT service continuity management</t>
  </si>
  <si>
    <t>CSI 5.6.4 Problem management</t>
  </si>
  <si>
    <t>CSI 5.6.5 Change, release and deployment management</t>
  </si>
  <si>
    <t>CSI 5.6.6 Knowledge management</t>
  </si>
  <si>
    <t>CSI 5.6.7 Summary</t>
  </si>
  <si>
    <t>CSI App A Complementary guidance</t>
  </si>
  <si>
    <t>Service Strategy</t>
  </si>
  <si>
    <t>Service Operation</t>
  </si>
  <si>
    <t>Continual Service Improvement</t>
  </si>
  <si>
    <t>SS App</t>
  </si>
  <si>
    <t>SD 1</t>
  </si>
  <si>
    <t>SS 1</t>
  </si>
  <si>
    <t>SS 2</t>
  </si>
  <si>
    <t>SS 3</t>
  </si>
  <si>
    <t>SS 4</t>
  </si>
  <si>
    <t>SS 5</t>
  </si>
  <si>
    <t>SS 6</t>
  </si>
  <si>
    <t>SS 7</t>
  </si>
  <si>
    <t>SS 8</t>
  </si>
  <si>
    <t>SS 9</t>
  </si>
  <si>
    <t>SD 2</t>
  </si>
  <si>
    <t>SD 3</t>
  </si>
  <si>
    <t>SD 4</t>
  </si>
  <si>
    <t>SD 5</t>
  </si>
  <si>
    <t xml:space="preserve"> </t>
  </si>
  <si>
    <t>SD 6</t>
  </si>
  <si>
    <t>SD 7</t>
  </si>
  <si>
    <t>SD 8</t>
  </si>
  <si>
    <t>SD 9</t>
  </si>
  <si>
    <t>SD App</t>
  </si>
  <si>
    <t>ST 2</t>
  </si>
  <si>
    <t>ST 3</t>
  </si>
  <si>
    <t>ST 4</t>
  </si>
  <si>
    <t>ST 5</t>
  </si>
  <si>
    <t>ST 6</t>
  </si>
  <si>
    <t>ST 7</t>
  </si>
  <si>
    <t>ST 8</t>
  </si>
  <si>
    <t>SO 1</t>
  </si>
  <si>
    <t>SO 2</t>
  </si>
  <si>
    <t>SO 3</t>
  </si>
  <si>
    <t>SO 4</t>
  </si>
  <si>
    <t>SO 5</t>
  </si>
  <si>
    <t>SO 6</t>
  </si>
  <si>
    <t>SO 7</t>
  </si>
  <si>
    <t>SO 8</t>
  </si>
  <si>
    <t>SO 9</t>
  </si>
  <si>
    <t>SO App</t>
  </si>
  <si>
    <t>CSI 1</t>
  </si>
  <si>
    <t>CSI 2</t>
  </si>
  <si>
    <t>CSI 3</t>
  </si>
  <si>
    <t>CSI 4</t>
  </si>
  <si>
    <t>CSI 5</t>
  </si>
  <si>
    <t>CSI 6</t>
  </si>
  <si>
    <t>CSI 8</t>
  </si>
  <si>
    <t>CSI 9</t>
  </si>
  <si>
    <t>CSI App</t>
  </si>
  <si>
    <t>Value Governance</t>
  </si>
  <si>
    <t>Portfolio management</t>
  </si>
  <si>
    <t>Investment management</t>
  </si>
  <si>
    <t>Establish informed and committed leadership</t>
  </si>
  <si>
    <t>VG1</t>
  </si>
  <si>
    <t>Define and implement processes.</t>
  </si>
  <si>
    <t>VG2</t>
  </si>
  <si>
    <t>VG3</t>
  </si>
  <si>
    <t>Define portfolio characteristics.</t>
  </si>
  <si>
    <t>VG4</t>
  </si>
  <si>
    <t>Align and integrate value management with enterprise financial planning.</t>
  </si>
  <si>
    <t>Establish effective governance monitoring.</t>
  </si>
  <si>
    <t>VG5</t>
  </si>
  <si>
    <t>VG6</t>
  </si>
  <si>
    <t>Continuously improve value management practices.</t>
  </si>
  <si>
    <t>Establish strategic direction and target investment mix.</t>
  </si>
  <si>
    <t>PM1</t>
  </si>
  <si>
    <t>PM2</t>
  </si>
  <si>
    <t>PM3</t>
  </si>
  <si>
    <t>Manage the availability of human resources.</t>
  </si>
  <si>
    <t>PM4</t>
  </si>
  <si>
    <t>PM5</t>
  </si>
  <si>
    <t>PM6</t>
  </si>
  <si>
    <t>Develop and evaluate the initial programme concept business case.</t>
  </si>
  <si>
    <t>IM1</t>
  </si>
  <si>
    <t>Understand the candidate programme and implementation options.</t>
  </si>
  <si>
    <t>IM2</t>
  </si>
  <si>
    <t>IM3</t>
  </si>
  <si>
    <t>Develop full life-cycle costs and benefits.</t>
  </si>
  <si>
    <t>IM4</t>
  </si>
  <si>
    <t>Develop the detailed candidate programme business case.</t>
  </si>
  <si>
    <t>IM5</t>
  </si>
  <si>
    <t>Launch and manage the programme.</t>
  </si>
  <si>
    <t>IM6</t>
  </si>
  <si>
    <t>IM7</t>
  </si>
  <si>
    <t>IM8</t>
  </si>
  <si>
    <t>IM9</t>
  </si>
  <si>
    <t>Monitor and report on the programme.</t>
  </si>
  <si>
    <t>IM10</t>
  </si>
  <si>
    <t>RG1</t>
  </si>
  <si>
    <t>Establish and maintain a common risk view</t>
  </si>
  <si>
    <t>Risk governance</t>
  </si>
  <si>
    <t>RG2</t>
  </si>
  <si>
    <t>Integrate with ERM</t>
  </si>
  <si>
    <t>RG3</t>
  </si>
  <si>
    <t>Make risk-aware business decisions</t>
  </si>
  <si>
    <t>RE1</t>
  </si>
  <si>
    <t>Collect data</t>
  </si>
  <si>
    <t>Risk Evaluation</t>
  </si>
  <si>
    <t>RE2</t>
  </si>
  <si>
    <t>Analyse risk</t>
  </si>
  <si>
    <t>RE3</t>
  </si>
  <si>
    <t>Maintain risk profile</t>
  </si>
  <si>
    <t>RR1</t>
  </si>
  <si>
    <t>Articulate risk</t>
  </si>
  <si>
    <t>RR2</t>
  </si>
  <si>
    <t>Manage risk</t>
  </si>
  <si>
    <t>React to events</t>
  </si>
  <si>
    <t>RR3</t>
  </si>
  <si>
    <t>SD App I Example contents of a statement of requirement (SoR) and/or AI5.3 Supplier selection invitation to tender (ITT)</t>
  </si>
  <si>
    <t>SD 4.2.5.8 Review and revise SLAs, service scope and underpinning DS1.6 Review of service level agreements and contracts agreements</t>
  </si>
  <si>
    <t>SD 4.2.5.5 Review and revise underpinning agreements and DS1.4 operating level agreements service scope</t>
  </si>
  <si>
    <t>SD 4.2.5.2 Determine, document and agree requirements for new AI2.2 Detailed design services and produce SLR</t>
  </si>
  <si>
    <t>Service economics</t>
  </si>
  <si>
    <t>ST 1</t>
  </si>
  <si>
    <t>St 9</t>
  </si>
  <si>
    <t>ST App</t>
  </si>
  <si>
    <t>CSI 7</t>
  </si>
  <si>
    <t>Challenges, critical success factors and risks</t>
  </si>
  <si>
    <t>Implementing continual service improvement</t>
  </si>
  <si>
    <t>Technology considerations</t>
  </si>
  <si>
    <t>Organising for continual service improvement</t>
  </si>
  <si>
    <t>CSI methods and techniques</t>
  </si>
  <si>
    <t>Continual service improvement processes</t>
  </si>
  <si>
    <t>CSI principles</t>
  </si>
  <si>
    <t>Service management as a practice</t>
  </si>
  <si>
    <t>Introduction</t>
  </si>
  <si>
    <t>Organising for service operation</t>
  </si>
  <si>
    <t>Common service operation activities</t>
  </si>
  <si>
    <t>Service operation processes</t>
  </si>
  <si>
    <t>Service operation principles</t>
  </si>
  <si>
    <t>Implementing service transition</t>
  </si>
  <si>
    <t>Organising for service transition</t>
  </si>
  <si>
    <t>Service transition common operation activities</t>
  </si>
  <si>
    <t>Service transition processes</t>
  </si>
  <si>
    <t>Service transition principles</t>
  </si>
  <si>
    <t>Implementing service design</t>
  </si>
  <si>
    <t>Organising for service design</t>
  </si>
  <si>
    <t>Service design technology-related activities</t>
  </si>
  <si>
    <t>Service design processes</t>
  </si>
  <si>
    <t>Service design principles</t>
  </si>
  <si>
    <t>Technology and strategy</t>
  </si>
  <si>
    <t>Strategy, tactics and operations</t>
  </si>
  <si>
    <t>Strategy and organisation</t>
  </si>
  <si>
    <t>Service strategy</t>
  </si>
  <si>
    <t>Service strategy principles</t>
  </si>
  <si>
    <t>Statistika shody počtu governance/management praktik s kontrolními cíly (shoda COBIT 5 s COBIT 4.1). V jakých doménách se jednotlivé shody nachází.</t>
  </si>
  <si>
    <t>ACO</t>
  </si>
  <si>
    <t>Statistika míry shody pro jednotlivé domény</t>
  </si>
  <si>
    <t>SD 3.7.3 Develop the service solution (development is just mentioned, no detailed coverage)</t>
  </si>
  <si>
    <t>VG</t>
  </si>
  <si>
    <t>PM</t>
  </si>
  <si>
    <t>IM</t>
  </si>
  <si>
    <t>Porovnání COBIT 5 a Val IT. V jakých doménách se jednotlivé shody nachází.</t>
  </si>
  <si>
    <t>RG</t>
  </si>
  <si>
    <t>RE</t>
  </si>
  <si>
    <t>RR</t>
  </si>
  <si>
    <t>1) Statistika shody governance/management praktik s kontrolními cíly, potažmo doménami</t>
  </si>
  <si>
    <t>2) Četnost výskytu jednotlivých hodnocení míry shody</t>
  </si>
  <si>
    <t>3) Kardinalita vztahů v rámci obou metodik</t>
  </si>
  <si>
    <r>
      <rPr>
        <b/>
        <sz val="11"/>
        <color theme="1"/>
        <rFont val="Calibri"/>
        <family val="2"/>
        <charset val="238"/>
        <scheme val="minor"/>
      </rPr>
      <t xml:space="preserve">Celkem </t>
    </r>
    <r>
      <rPr>
        <sz val="11"/>
        <color theme="1"/>
        <rFont val="Calibri"/>
        <family val="2"/>
        <charset val="238"/>
        <scheme val="minor"/>
      </rPr>
      <t>(73)</t>
    </r>
  </si>
  <si>
    <t>Val IT</t>
  </si>
  <si>
    <t>Kardinalita</t>
  </si>
  <si>
    <t>Míra shody2</t>
  </si>
  <si>
    <t>Risk IT</t>
  </si>
  <si>
    <t>Míra shody3</t>
  </si>
  <si>
    <t>ITIL v3</t>
  </si>
  <si>
    <t>SD 8.1 Business impact analysis</t>
  </si>
  <si>
    <t>6 Service delivery process</t>
  </si>
  <si>
    <t>6.1 Service level management</t>
  </si>
  <si>
    <t>6.2 Service reporting</t>
  </si>
  <si>
    <t>6.3 Service continuity and availability management</t>
  </si>
  <si>
    <t>6.4 Budgeting and accounting for IT services</t>
  </si>
  <si>
    <t>6.5 Capacity management</t>
  </si>
  <si>
    <t>6.6 Information security management</t>
  </si>
  <si>
    <t>7 Relationship processes</t>
  </si>
  <si>
    <t>8 Resolution processes</t>
  </si>
  <si>
    <t>9 Control processes</t>
  </si>
  <si>
    <t>9.1 Configuration management</t>
  </si>
  <si>
    <t>9.2 Change management</t>
  </si>
  <si>
    <t>5 Design and Transition of new or changed services</t>
  </si>
  <si>
    <t>5.1 General</t>
  </si>
  <si>
    <t>5.2 Plan new or changed Services</t>
  </si>
  <si>
    <t>5.3 Design and development of new or changed Services</t>
  </si>
  <si>
    <t>5.4 Transition of new or changed Services</t>
  </si>
  <si>
    <t>7.1 Business relationship management</t>
  </si>
  <si>
    <t>7.2 Supplier management</t>
  </si>
  <si>
    <t>8.1 Incident and service request management</t>
  </si>
  <si>
    <t>8.2 Problem management</t>
  </si>
  <si>
    <t>4 Service management system general requirements</t>
  </si>
  <si>
    <t>4.1 Management responsibility</t>
  </si>
  <si>
    <t>4.2 Governance of processes operated by other parties</t>
  </si>
  <si>
    <t>4.3 Documentation management</t>
  </si>
  <si>
    <t>4.4 Resource management</t>
  </si>
  <si>
    <t>4.5 Establish and improve the SMS</t>
  </si>
  <si>
    <t>ISO 20000</t>
  </si>
  <si>
    <t>Míra shody4</t>
  </si>
  <si>
    <t>Míra shody5</t>
  </si>
  <si>
    <t>SS</t>
  </si>
  <si>
    <t>SD</t>
  </si>
  <si>
    <t>ST</t>
  </si>
  <si>
    <t>SO</t>
  </si>
  <si>
    <t>CSI</t>
  </si>
  <si>
    <t>SS 8.3 Tools for service strategy</t>
  </si>
  <si>
    <t>Celkem</t>
  </si>
  <si>
    <t>Počet jednotlivých, vzájemně hodnocených částí metodiky</t>
  </si>
  <si>
    <t>9.3 Release and deployment management</t>
  </si>
  <si>
    <t>CELKEM (298)</t>
  </si>
  <si>
    <t>Kap. 6</t>
  </si>
  <si>
    <t>Kap. 5</t>
  </si>
  <si>
    <t>Kap. 4</t>
  </si>
  <si>
    <t>Kap .7</t>
  </si>
  <si>
    <t>Kap. 8</t>
  </si>
  <si>
    <t>Kap. 9</t>
  </si>
  <si>
    <t>Kap .5</t>
  </si>
  <si>
    <t>Kap. 7</t>
  </si>
  <si>
    <r>
      <t xml:space="preserve">Celkem </t>
    </r>
    <r>
      <rPr>
        <sz val="11"/>
        <color theme="1"/>
        <rFont val="Calibri"/>
        <family val="2"/>
        <charset val="238"/>
        <scheme val="minor"/>
      </rPr>
      <t>(60)</t>
    </r>
  </si>
  <si>
    <r>
      <t xml:space="preserve">Celkem </t>
    </r>
    <r>
      <rPr>
        <sz val="11"/>
        <color theme="1"/>
        <rFont val="Calibri"/>
        <family val="2"/>
        <charset val="238"/>
        <scheme val="minor"/>
      </rPr>
      <t>(53)</t>
    </r>
  </si>
  <si>
    <r>
      <t xml:space="preserve">Celkem </t>
    </r>
    <r>
      <rPr>
        <sz val="11"/>
        <color theme="1"/>
        <rFont val="Calibri"/>
        <family val="2"/>
        <charset val="238"/>
        <scheme val="minor"/>
      </rPr>
      <t>(911)</t>
    </r>
  </si>
  <si>
    <t>V případě, že se daný proces/management(či governance) praktika/kontrolní objektiv bude nacházet pouze v referenční metodice   a v porovnávané   nikoli, bude ve sloupci "Míra shody" označení N. A stejně tak pokud se bude daný proces/management(či governance) praktika/kontrolní objektiv nacházet pouze v porovnávané metodice a v referenční nikoli, bude v řádku "Míra shody" označení N.</t>
  </si>
  <si>
    <t>Daný proces/management(či governance) praktika/kontrolní objektiv je v porovnávané metodice pokryt větší měrou než v referenční metodice. Ve sloupci "Míra shody" bude označení A. Stejně tak pokud  bude daný proces/management(či governance) praktika/kontrolní objektiv v referenční metodice pokryt větší  měrou než v porovnávané metodice, bude v řádku "Míra shody" označení A.</t>
  </si>
  <si>
    <t>Daný proces/management(či governance) praktika/kontrolní objektiv je v porovnávané metodice pokryt do stejné míry jako v referenční metodice. Ve sloupci "Míra shody" bude označení B. Stejně tak pokud  bude daný proces/management(či governance) praktika/kontrolní objektiv v referenční metodice pokryt do stejné míry jako v porovnávané metodice, bude v řádku "Míra shody" označení B.</t>
  </si>
  <si>
    <t>Daný proces/management(či governance) praktika/kontrolní objektiv je v porovnávané metodice pokryt nižší  měrou než v referenční metodice. Ve sloupci "Míra shody" bude označení C. Stejně tak pokud  bude daný proces/management(či governance) praktika/kontrolní objektiv v referenční metodice pokryt nižší  měrou než v porovnávané metodice, bude v řádku "Míra shody" označení C.</t>
  </si>
  <si>
    <t>Příklad:</t>
  </si>
  <si>
    <t>Autor:</t>
  </si>
  <si>
    <t>Jan Dvořák</t>
  </si>
  <si>
    <t>Rok zpracování:</t>
  </si>
  <si>
    <t>Účel tohoto dokumentu:</t>
  </si>
  <si>
    <t>Návod na použití:</t>
  </si>
  <si>
    <r>
      <t>Tento dokument vznikl jako součást diplomové práce "</t>
    </r>
    <r>
      <rPr>
        <b/>
        <sz val="11"/>
        <color theme="1"/>
        <rFont val="Calibri"/>
        <family val="2"/>
        <charset val="238"/>
        <scheme val="minor"/>
      </rPr>
      <t>Porovnání a vzájemné mapování metodik a standardů v oblasti IS/ICT</t>
    </r>
    <r>
      <rPr>
        <sz val="11"/>
        <color theme="1"/>
        <rFont val="Calibri"/>
        <family val="2"/>
        <charset val="238"/>
        <scheme val="minor"/>
      </rPr>
      <t>". 
V tomto dokumentu jsou promapovány mnou vybrané metodiky, nejlepší praktiky a standardy. Cílem tohoto dokumentu je 
umožnit zájemcům porovnání mezi jednotlivými standardy a metodikami, které se týkají řízení a auditu IS/ICT a v návaznosti na tom umožnění posoudit připravenost podniku pro certifikaci některého z vybraných standardů, implementaci jiné metodiky pro řízení IT, nebo pro audit IS/ICT. Tento dokument je součástí návrhu postupu mapování firemních IT procesů, který je uveden v mojí práci zmiňované výše. 
Čtenář tohoto dokumentu má v ruce nástroj obsahující mapování mezi jednotlivými metodikami a porovnání jejich shodných částí (governance/management praktik, kapitol, procesů, kontrolních cílů) a zároveň určení míry shody mezi jednotlivými metodikami/praktikami/standardy.</t>
    </r>
  </si>
  <si>
    <t>Tento list popisuje identifikáro "míra shody".</t>
  </si>
  <si>
    <t>Popis:</t>
  </si>
  <si>
    <t>V tomto listu je vytvořeno celkové shrnutí jednotlivých mapovaných metodik/standardů/praktik vůči referenční metodice COBIT 5.</t>
  </si>
  <si>
    <t>V tomto dokumentu jsou již vyplněny všechny hodnoty v rámci prováděného mapování. Jednotlivá mapování se skrývají pod 
názvy jednotlivých listů. Zároveň jsou odlišeny barevně. Součástí mapování je také druhý list stejné barvy začínající slovem "Vysl", na kterém se nachází výsledky mapování - statistické vyhodnocení jednotlivých mapování. 
Pro hodnocení a posuzování jednotlivých mapování je vytvořen klasický filtr (pro metodiku COBIT 5) a seskupování sloupců pro ostatní mapované metodiky a standardy. Tím se dá veškerý obsah snadno filtrovat a je tak velmi dobře porovnatelný pro všechny čtenáře.
Pro detailnější  návod na  použití slouží kapitola 5.1 v mojí diplomové práci, jejíž součástí je tento dokument. Postup na využití je potom ve stejné práci v kapitole 6.</t>
  </si>
</sst>
</file>

<file path=xl/styles.xml><?xml version="1.0" encoding="utf-8"?>
<styleSheet xmlns="http://schemas.openxmlformats.org/spreadsheetml/2006/main">
  <fonts count="12">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sz val="12"/>
      <color theme="1"/>
      <name val="Calibri"/>
      <family val="2"/>
      <charset val="238"/>
      <scheme val="minor"/>
    </font>
    <font>
      <sz val="11"/>
      <color theme="0"/>
      <name val="Calibri"/>
      <family val="2"/>
      <charset val="238"/>
      <scheme val="minor"/>
    </font>
    <font>
      <sz val="9"/>
      <color indexed="81"/>
      <name val="Tahoma"/>
      <family val="2"/>
      <charset val="238"/>
    </font>
    <font>
      <b/>
      <sz val="9"/>
      <color indexed="81"/>
      <name val="Tahoma"/>
      <family val="2"/>
      <charset val="238"/>
    </font>
    <font>
      <b/>
      <sz val="20"/>
      <color theme="1"/>
      <name val="Calibri"/>
      <family val="2"/>
      <charset val="238"/>
      <scheme val="minor"/>
    </font>
    <font>
      <b/>
      <sz val="12"/>
      <name val="Calibri"/>
      <family val="2"/>
      <charset val="238"/>
      <scheme val="minor"/>
    </font>
    <font>
      <b/>
      <sz val="12"/>
      <color theme="1"/>
      <name val="Calibri"/>
      <family val="2"/>
      <charset val="238"/>
      <scheme val="minor"/>
    </font>
    <font>
      <sz val="11"/>
      <name val="ＭＳ Ｐゴシック"/>
      <family val="3"/>
      <charset val="128"/>
    </font>
    <font>
      <i/>
      <sz val="11"/>
      <color theme="1"/>
      <name val="Calibri"/>
      <family val="2"/>
      <charset val="238"/>
      <scheme val="minor"/>
    </font>
  </fonts>
  <fills count="1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6EB60"/>
        <bgColor indexed="64"/>
      </patternFill>
    </fill>
    <fill>
      <patternFill patternType="solid">
        <fgColor rgb="FFE76C57"/>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lignment vertical="center"/>
    </xf>
  </cellStyleXfs>
  <cellXfs count="135">
    <xf numFmtId="0" fontId="0" fillId="0" borderId="0" xfId="0"/>
    <xf numFmtId="0" fontId="0" fillId="2" borderId="0" xfId="0" applyFill="1"/>
    <xf numFmtId="0" fontId="0" fillId="0" borderId="0" xfId="0" applyAlignment="1">
      <alignment wrapText="1"/>
    </xf>
    <xf numFmtId="0" fontId="2" fillId="0" borderId="0" xfId="0" applyFont="1" applyAlignment="1">
      <alignment horizontal="center" vertical="center"/>
    </xf>
    <xf numFmtId="0" fontId="0" fillId="0" borderId="0" xfId="0" applyFill="1"/>
    <xf numFmtId="0" fontId="4" fillId="0" borderId="0" xfId="0" applyFont="1"/>
    <xf numFmtId="0" fontId="0" fillId="0" borderId="0" xfId="0" applyAlignment="1">
      <alignment horizontal="left" wrapText="1"/>
    </xf>
    <xf numFmtId="0" fontId="0" fillId="2" borderId="0" xfId="0" applyFill="1" applyAlignment="1">
      <alignment wrapText="1"/>
    </xf>
    <xf numFmtId="0" fontId="0" fillId="3" borderId="0" xfId="0" applyFill="1"/>
    <xf numFmtId="0" fontId="0" fillId="4" borderId="0" xfId="0" applyFill="1"/>
    <xf numFmtId="0" fontId="0" fillId="4" borderId="0" xfId="0" applyFill="1" applyAlignment="1">
      <alignment wrapText="1"/>
    </xf>
    <xf numFmtId="0" fontId="0" fillId="6" borderId="0" xfId="0" applyFill="1" applyAlignment="1">
      <alignment horizontal="center"/>
    </xf>
    <xf numFmtId="0" fontId="0" fillId="5" borderId="0" xfId="0" applyFill="1" applyAlignment="1">
      <alignment horizontal="center"/>
    </xf>
    <xf numFmtId="0" fontId="0" fillId="0" borderId="0" xfId="0" applyAlignment="1">
      <alignment horizontal="center" vertical="center"/>
    </xf>
    <xf numFmtId="0" fontId="0" fillId="5" borderId="0" xfId="0" applyFill="1" applyAlignment="1">
      <alignment horizontal="center" vertical="center"/>
    </xf>
    <xf numFmtId="0" fontId="0" fillId="0" borderId="0" xfId="0" applyFill="1" applyAlignment="1">
      <alignment horizontal="center" vertical="center"/>
    </xf>
    <xf numFmtId="0" fontId="0" fillId="7" borderId="0" xfId="0" applyFill="1" applyAlignment="1">
      <alignment horizontal="left" wrapText="1"/>
    </xf>
    <xf numFmtId="0" fontId="0" fillId="7" borderId="0" xfId="0" applyFill="1"/>
    <xf numFmtId="0" fontId="0" fillId="8" borderId="0" xfId="0" applyFill="1" applyAlignment="1">
      <alignment horizontal="center"/>
    </xf>
    <xf numFmtId="0" fontId="7" fillId="0" borderId="0" xfId="0" applyFont="1"/>
    <xf numFmtId="0" fontId="8" fillId="9" borderId="0" xfId="0" applyFont="1" applyFill="1"/>
    <xf numFmtId="0" fontId="1" fillId="0" borderId="0" xfId="0" applyFont="1" applyAlignment="1">
      <alignment horizontal="left"/>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 fillId="8" borderId="0" xfId="0" applyFont="1" applyFill="1" applyAlignment="1">
      <alignment horizontal="center"/>
    </xf>
    <xf numFmtId="0" fontId="0" fillId="8" borderId="0" xfId="0" applyFill="1" applyAlignment="1">
      <alignment horizontal="center" vertical="center"/>
    </xf>
    <xf numFmtId="0" fontId="8" fillId="0" borderId="0" xfId="0" applyFont="1" applyFill="1"/>
    <xf numFmtId="0" fontId="0" fillId="10" borderId="0" xfId="0" applyFill="1"/>
    <xf numFmtId="0" fontId="0" fillId="0" borderId="0" xfId="0" applyAlignment="1">
      <alignment horizontal="right" vertical="center"/>
    </xf>
    <xf numFmtId="0" fontId="0" fillId="11" borderId="0" xfId="0" applyFill="1"/>
    <xf numFmtId="0" fontId="0" fillId="3" borderId="0" xfId="0" applyFill="1" applyAlignment="1">
      <alignment wrapText="1"/>
    </xf>
    <xf numFmtId="0" fontId="0" fillId="5" borderId="0" xfId="0" applyFill="1"/>
    <xf numFmtId="0" fontId="0" fillId="5" borderId="0" xfId="0" applyFill="1" applyAlignment="1">
      <alignment wrapText="1"/>
    </xf>
    <xf numFmtId="0" fontId="0" fillId="11" borderId="0" xfId="0" applyFill="1" applyAlignment="1">
      <alignment wrapText="1"/>
    </xf>
    <xf numFmtId="0" fontId="0" fillId="8" borderId="0" xfId="0" applyFill="1" applyAlignment="1">
      <alignment wrapText="1"/>
    </xf>
    <xf numFmtId="0" fontId="0" fillId="2" borderId="0" xfId="0" applyFont="1" applyFill="1" applyAlignment="1">
      <alignment wrapText="1"/>
    </xf>
    <xf numFmtId="0" fontId="0" fillId="10" borderId="0" xfId="0" applyFill="1" applyAlignment="1">
      <alignment wrapText="1"/>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0" fillId="5" borderId="0" xfId="0" applyFill="1" applyAlignment="1">
      <alignment horizontal="center" vertical="center" wrapText="1"/>
    </xf>
    <xf numFmtId="0" fontId="0" fillId="0" borderId="0" xfId="0" applyAlignment="1">
      <alignment horizontal="center" vertical="center" wrapText="1"/>
    </xf>
    <xf numFmtId="0" fontId="0" fillId="10" borderId="0" xfId="0" applyFill="1" applyAlignment="1">
      <alignment horizontal="center" wrapText="1"/>
    </xf>
    <xf numFmtId="0" fontId="0" fillId="10" borderId="0" xfId="0" applyFill="1" applyAlignment="1">
      <alignment horizontal="center"/>
    </xf>
    <xf numFmtId="0" fontId="0" fillId="10" borderId="0" xfId="0" applyFill="1" applyAlignment="1">
      <alignment horizontal="center" vertical="center"/>
    </xf>
    <xf numFmtId="0" fontId="0" fillId="7" borderId="0" xfId="0" applyFill="1" applyAlignment="1">
      <alignment horizontal="center" wrapText="1"/>
    </xf>
    <xf numFmtId="0" fontId="0" fillId="7" borderId="0" xfId="0" applyFill="1" applyAlignment="1">
      <alignment horizontal="right"/>
    </xf>
    <xf numFmtId="0" fontId="0" fillId="8" borderId="0" xfId="0" applyFill="1"/>
    <xf numFmtId="0" fontId="0" fillId="1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Alignment="1">
      <alignment horizontal="right" wrapText="1"/>
    </xf>
    <xf numFmtId="0" fontId="0" fillId="0" borderId="0" xfId="0" applyFill="1" applyBorder="1"/>
    <xf numFmtId="0" fontId="0" fillId="8" borderId="0" xfId="0" applyFill="1" applyBorder="1" applyAlignment="1">
      <alignment horizontal="center"/>
    </xf>
    <xf numFmtId="0" fontId="0" fillId="3" borderId="0" xfId="0" applyFill="1" applyBorder="1"/>
    <xf numFmtId="0" fontId="0" fillId="3" borderId="0" xfId="0" applyFill="1" applyBorder="1" applyAlignment="1">
      <alignment horizontal="right" wrapText="1"/>
    </xf>
    <xf numFmtId="0" fontId="0" fillId="7" borderId="0" xfId="0" applyFill="1" applyBorder="1" applyAlignment="1">
      <alignment horizontal="right"/>
    </xf>
    <xf numFmtId="0" fontId="0" fillId="7" borderId="0" xfId="0" applyFill="1" applyBorder="1"/>
    <xf numFmtId="0" fontId="0" fillId="3" borderId="9" xfId="0" applyFill="1" applyBorder="1" applyAlignment="1">
      <alignment horizontal="right"/>
    </xf>
    <xf numFmtId="0" fontId="0" fillId="3" borderId="9" xfId="0" applyFill="1" applyBorder="1"/>
    <xf numFmtId="0" fontId="0" fillId="0" borderId="9" xfId="0" applyBorder="1"/>
    <xf numFmtId="0" fontId="1" fillId="0" borderId="0" xfId="0" applyFont="1"/>
    <xf numFmtId="0" fontId="1" fillId="11" borderId="0" xfId="0" applyFont="1" applyFill="1"/>
    <xf numFmtId="0" fontId="0" fillId="7" borderId="0" xfId="0" applyNumberFormat="1" applyFill="1"/>
    <xf numFmtId="0" fontId="0" fillId="10" borderId="0" xfId="0" applyFill="1" applyBorder="1"/>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xf numFmtId="0" fontId="0" fillId="7" borderId="0" xfId="0" applyFill="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10" borderId="6" xfId="0" applyFill="1" applyBorder="1"/>
    <xf numFmtId="0" fontId="0" fillId="0" borderId="7" xfId="0" applyBorder="1" applyAlignment="1">
      <alignment horizontal="center"/>
    </xf>
    <xf numFmtId="0" fontId="0" fillId="0" borderId="8" xfId="0" applyBorder="1" applyAlignment="1">
      <alignment horizontal="center"/>
    </xf>
    <xf numFmtId="0" fontId="0" fillId="10" borderId="10" xfId="0" applyFill="1" applyBorder="1"/>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10" borderId="0" xfId="0" applyFont="1" applyFill="1" applyBorder="1"/>
    <xf numFmtId="0" fontId="11" fillId="10" borderId="0" xfId="0" applyFont="1" applyFill="1" applyBorder="1"/>
    <xf numFmtId="0" fontId="0" fillId="10" borderId="0" xfId="0" applyFill="1" applyBorder="1" applyAlignment="1">
      <alignment horizontal="center"/>
    </xf>
    <xf numFmtId="0" fontId="0" fillId="0" borderId="0" xfId="0" applyFill="1" applyAlignment="1">
      <alignment wrapText="1"/>
    </xf>
    <xf numFmtId="0" fontId="0" fillId="12" borderId="0" xfId="0" applyFill="1" applyAlignment="1">
      <alignment horizontal="center"/>
    </xf>
    <xf numFmtId="0" fontId="0" fillId="10" borderId="0" xfId="0" applyFill="1" applyAlignment="1">
      <alignment horizontal="right"/>
    </xf>
    <xf numFmtId="0" fontId="0" fillId="10" borderId="0" xfId="0" applyFill="1" applyAlignment="1">
      <alignment horizontal="right" vertical="center"/>
    </xf>
    <xf numFmtId="0" fontId="0" fillId="12" borderId="0" xfId="0" applyNumberFormat="1" applyFill="1" applyAlignment="1">
      <alignment horizontal="center" vertical="center"/>
    </xf>
    <xf numFmtId="0" fontId="0" fillId="13" borderId="0" xfId="0" applyFill="1" applyAlignment="1">
      <alignment horizontal="center"/>
    </xf>
    <xf numFmtId="0" fontId="0" fillId="13" borderId="0" xfId="0" applyNumberFormat="1" applyFill="1" applyAlignment="1">
      <alignment horizontal="center" vertical="center"/>
    </xf>
    <xf numFmtId="0" fontId="0" fillId="14" borderId="0" xfId="0" applyFill="1" applyAlignment="1">
      <alignment horizontal="center"/>
    </xf>
    <xf numFmtId="0" fontId="0" fillId="14" borderId="0" xfId="0" applyNumberFormat="1" applyFill="1" applyAlignment="1">
      <alignment horizontal="center" vertical="center"/>
    </xf>
    <xf numFmtId="0" fontId="0" fillId="15" borderId="0" xfId="0" applyFill="1" applyAlignment="1">
      <alignment horizontal="center"/>
    </xf>
    <xf numFmtId="0" fontId="0" fillId="15" borderId="0" xfId="0" applyNumberFormat="1" applyFill="1" applyAlignment="1">
      <alignment horizontal="center" vertical="center"/>
    </xf>
    <xf numFmtId="0" fontId="0" fillId="16" borderId="0" xfId="0" applyFill="1" applyAlignment="1">
      <alignment horizontal="center"/>
    </xf>
    <xf numFmtId="0" fontId="0" fillId="16" borderId="0" xfId="0" applyFill="1" applyAlignment="1">
      <alignment horizontal="center" vertical="center"/>
    </xf>
    <xf numFmtId="0" fontId="0" fillId="7" borderId="0" xfId="0" applyFill="1" applyAlignment="1">
      <alignment horizontal="center"/>
    </xf>
    <xf numFmtId="0" fontId="1" fillId="7" borderId="0" xfId="0" applyFont="1" applyFill="1"/>
    <xf numFmtId="0" fontId="1" fillId="10" borderId="0" xfId="0" applyFont="1" applyFill="1"/>
    <xf numFmtId="0" fontId="11" fillId="10" borderId="0" xfId="0" applyFont="1" applyFill="1" applyBorder="1" applyAlignment="1">
      <alignment horizontal="center"/>
    </xf>
    <xf numFmtId="0" fontId="1" fillId="7" borderId="0" xfId="0" applyFont="1" applyFill="1" applyAlignment="1">
      <alignment horizontal="center"/>
    </xf>
    <xf numFmtId="0" fontId="0" fillId="0" borderId="11" xfId="0" applyBorder="1"/>
    <xf numFmtId="0" fontId="0" fillId="0" borderId="12" xfId="0" applyBorder="1"/>
    <xf numFmtId="0" fontId="0" fillId="10" borderId="2" xfId="0" applyFill="1" applyBorder="1"/>
    <xf numFmtId="0" fontId="0" fillId="10" borderId="3" xfId="0" applyFill="1" applyBorder="1"/>
    <xf numFmtId="0" fontId="1" fillId="0" borderId="1" xfId="0" applyFont="1" applyBorder="1"/>
    <xf numFmtId="0" fontId="0" fillId="8" borderId="0" xfId="0" applyFill="1" applyAlignment="1">
      <alignment horizontal="right" vertical="center"/>
    </xf>
    <xf numFmtId="0" fontId="0" fillId="8" borderId="0" xfId="0" applyFill="1" applyAlignment="1">
      <alignment horizontal="right"/>
    </xf>
    <xf numFmtId="0" fontId="9" fillId="0" borderId="0" xfId="0" applyFont="1" applyFill="1" applyBorder="1" applyAlignment="1">
      <alignment horizontal="center" vertical="center"/>
    </xf>
    <xf numFmtId="0" fontId="1" fillId="0" borderId="0" xfId="0" applyFont="1" applyAlignment="1">
      <alignment horizontal="right"/>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left"/>
    </xf>
    <xf numFmtId="0" fontId="0" fillId="0" borderId="7" xfId="0" applyBorder="1" applyAlignment="1">
      <alignment horizontal="left" wrapText="1"/>
    </xf>
    <xf numFmtId="0" fontId="0" fillId="0" borderId="8" xfId="0" applyBorder="1" applyAlignment="1">
      <alignment horizontal="left" wrapText="1"/>
    </xf>
    <xf numFmtId="0" fontId="3" fillId="0" borderId="0" xfId="0" applyFont="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0" xfId="0" applyAlignment="1">
      <alignment horizontal="center"/>
    </xf>
    <xf numFmtId="0" fontId="0" fillId="11" borderId="0" xfId="0" applyFill="1" applyBorder="1"/>
    <xf numFmtId="0" fontId="0" fillId="8" borderId="0" xfId="0" applyFill="1" applyBorder="1"/>
    <xf numFmtId="0" fontId="0" fillId="8" borderId="0" xfId="0" applyFill="1" applyBorder="1" applyAlignment="1">
      <alignment horizontal="left"/>
    </xf>
    <xf numFmtId="0" fontId="0" fillId="11" borderId="9" xfId="0" applyFill="1" applyBorder="1"/>
  </cellXfs>
  <cellStyles count="2">
    <cellStyle name="normální" xfId="0" builtinId="0"/>
    <cellStyle name="normální 2" xfId="1"/>
  </cellStyles>
  <dxfs count="21">
    <dxf>
      <numFmt numFmtId="0" formatCode="General"/>
      <fill>
        <patternFill patternType="none">
          <fgColor indexed="64"/>
          <bgColor theme="7" tint="0.59999389629810485"/>
        </patternFill>
      </fill>
      <alignment horizontal="center" vertical="center" textRotation="0" wrapText="0" indent="0" relativeIndent="255" justifyLastLine="0" shrinkToFit="0" mergeCell="0" readingOrder="0"/>
    </dxf>
    <dxf>
      <numFmt numFmtId="0" formatCode="General"/>
      <fill>
        <patternFill patternType="solid">
          <fgColor indexed="64"/>
          <bgColor rgb="FFF6EB60"/>
        </patternFill>
      </fill>
      <alignment horizontal="center" vertical="center" textRotation="0" wrapText="0" indent="0" relativeIndent="255" justifyLastLine="0" shrinkToFit="0" mergeCell="0" readingOrder="0"/>
    </dxf>
    <dxf>
      <numFmt numFmtId="0" formatCode="General"/>
      <fill>
        <patternFill patternType="solid">
          <fgColor indexed="64"/>
          <bgColor rgb="FFE76C57"/>
        </patternFill>
      </fill>
      <alignment horizontal="center" vertical="center" textRotation="0" wrapText="0" indent="0" relativeIndent="255" justifyLastLine="0" shrinkToFit="0" mergeCell="0" readingOrder="0"/>
    </dxf>
    <dxf>
      <numFmt numFmtId="0" formatCode="General"/>
      <fill>
        <patternFill patternType="solid">
          <fgColor indexed="64"/>
          <bgColor rgb="FF92D050"/>
        </patternFill>
      </fill>
      <alignment horizontal="center" vertical="center" textRotation="0" wrapText="0" indent="0" relativeIndent="255" justifyLastLine="0" shrinkToFit="0" mergeCell="0" readingOrder="0"/>
    </dxf>
    <dxf>
      <fill>
        <patternFill patternType="solid">
          <fgColor indexed="64"/>
          <bgColor rgb="FFFFC000"/>
        </patternFill>
      </fill>
      <alignment horizontal="center" vertical="center" textRotation="0" wrapText="0" indent="0" relativeIndent="255" justifyLastLine="0" shrinkToFit="0" mergeCell="0" readingOrder="0"/>
    </dxf>
    <dxf>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numFmt numFmtId="0" formatCode="General"/>
      <fill>
        <patternFill patternType="solid">
          <fgColor indexed="64"/>
          <bgColor theme="6" tint="0.79998168889431442"/>
        </patternFill>
      </fill>
    </dxf>
    <dxf>
      <fill>
        <patternFill patternType="solid">
          <fgColor indexed="64"/>
          <bgColor theme="9" tint="0.59999389629810485"/>
        </patternFill>
      </fill>
      <alignment horizontal="center" vertical="center" textRotation="0" wrapText="0" indent="0" relativeIndent="255" justifyLastLine="0" shrinkToFit="0" mergeCell="0" readingOrder="0"/>
    </dxf>
    <dxf>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ill>
        <patternFill patternType="solid">
          <fgColor indexed="64"/>
          <bgColor theme="9" tint="0.59999389629810485"/>
        </patternFill>
      </fill>
      <alignment horizontal="center" vertical="center" textRotation="0" wrapText="0" indent="0" relativeIndent="255" justifyLastLine="0" shrinkToFit="0" mergeCell="0" readingOrder="0"/>
    </dxf>
    <dxf>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ill>
        <patternFill patternType="solid">
          <fgColor indexed="64"/>
          <bgColor theme="9" tint="0.59999389629810485"/>
        </patternFill>
      </fill>
      <alignment horizontal="center" vertical="center" textRotation="0" wrapText="0" indent="0" relativeIndent="255" justifyLastLine="0" shrinkToFit="0" mergeCell="0" readingOrder="0"/>
    </dxf>
    <dxf>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s>
  <tableStyles count="0" defaultTableStyle="TableStyleMedium9" defaultPivotStyle="PivotStyleLight16"/>
  <colors>
    <mruColors>
      <color rgb="FF9A0000"/>
      <color rgb="FF934BC9"/>
      <color rgb="FFE76C57"/>
      <color rgb="FFF6EB60"/>
      <color rgb="FFC3B12D"/>
      <color rgb="FFA2B018"/>
      <color rgb="FFD8E74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plotArea>
      <c:layout/>
      <c:barChart>
        <c:barDir val="col"/>
        <c:grouping val="clustered"/>
        <c:ser>
          <c:idx val="0"/>
          <c:order val="0"/>
          <c:tx>
            <c:v>COBIT 5</c:v>
          </c:tx>
          <c:dLbls>
            <c:showVal val="1"/>
          </c:dLbls>
          <c:cat>
            <c:strRef>
              <c:f>Vysl_COBIT5vsCOBIT4.1!$B$54:$D$54</c:f>
              <c:strCache>
                <c:ptCount val="3"/>
                <c:pt idx="0">
                  <c:v>Domény</c:v>
                </c:pt>
                <c:pt idx="1">
                  <c:v>Procesů</c:v>
                </c:pt>
                <c:pt idx="2">
                  <c:v>Gov./man. Praktiky; Kontrolní cíle</c:v>
                </c:pt>
              </c:strCache>
            </c:strRef>
          </c:cat>
          <c:val>
            <c:numRef>
              <c:f>Vysl_COBIT5vsCOBIT4.1!$B$55:$D$55</c:f>
              <c:numCache>
                <c:formatCode>General</c:formatCode>
                <c:ptCount val="3"/>
                <c:pt idx="0">
                  <c:v>5</c:v>
                </c:pt>
                <c:pt idx="1">
                  <c:v>37</c:v>
                </c:pt>
                <c:pt idx="2">
                  <c:v>210</c:v>
                </c:pt>
              </c:numCache>
            </c:numRef>
          </c:val>
        </c:ser>
        <c:ser>
          <c:idx val="1"/>
          <c:order val="1"/>
          <c:tx>
            <c:v>COBIT 4.1</c:v>
          </c:tx>
          <c:dLbls>
            <c:showVal val="1"/>
          </c:dLbls>
          <c:cat>
            <c:strRef>
              <c:f>Vysl_COBIT5vsCOBIT4.1!$B$54:$D$54</c:f>
              <c:strCache>
                <c:ptCount val="3"/>
                <c:pt idx="0">
                  <c:v>Domény</c:v>
                </c:pt>
                <c:pt idx="1">
                  <c:v>Procesů</c:v>
                </c:pt>
                <c:pt idx="2">
                  <c:v>Gov./man. Praktiky; Kontrolní cíle</c:v>
                </c:pt>
              </c:strCache>
            </c:strRef>
          </c:cat>
          <c:val>
            <c:numRef>
              <c:f>Vysl_COBIT5vsCOBIT4.1!$B$56:$D$56</c:f>
              <c:numCache>
                <c:formatCode>General</c:formatCode>
                <c:ptCount val="3"/>
                <c:pt idx="0">
                  <c:v>4</c:v>
                </c:pt>
                <c:pt idx="1">
                  <c:v>34</c:v>
                </c:pt>
                <c:pt idx="2">
                  <c:v>210</c:v>
                </c:pt>
              </c:numCache>
            </c:numRef>
          </c:val>
        </c:ser>
        <c:dLbls>
          <c:showVal val="1"/>
        </c:dLbls>
        <c:axId val="73675136"/>
        <c:axId val="73676672"/>
      </c:barChart>
      <c:catAx>
        <c:axId val="73675136"/>
        <c:scaling>
          <c:orientation val="minMax"/>
        </c:scaling>
        <c:axPos val="b"/>
        <c:tickLblPos val="nextTo"/>
        <c:crossAx val="73676672"/>
        <c:crosses val="autoZero"/>
        <c:auto val="1"/>
        <c:lblAlgn val="ctr"/>
        <c:lblOffset val="100"/>
      </c:catAx>
      <c:valAx>
        <c:axId val="73676672"/>
        <c:scaling>
          <c:orientation val="minMax"/>
        </c:scaling>
        <c:axPos val="l"/>
        <c:numFmt formatCode="General" sourceLinked="1"/>
        <c:tickLblPos val="nextTo"/>
        <c:crossAx val="73675136"/>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spPr>
            <a:ln w="19050">
              <a:solidFill>
                <a:srgbClr val="00B0F0"/>
              </a:solidFill>
            </a:ln>
          </c:spPr>
          <c:marker>
            <c:symbol val="none"/>
          </c:marker>
          <c:cat>
            <c:strLit>
              <c:ptCount val="5"/>
              <c:pt idx="0">
                <c:v>PO</c:v>
              </c:pt>
              <c:pt idx="1">
                <c:v>AI</c:v>
              </c:pt>
              <c:pt idx="2">
                <c:v>DS</c:v>
              </c:pt>
              <c:pt idx="3">
                <c:v>ME</c:v>
              </c:pt>
              <c:pt idx="4">
                <c:v>ACO</c:v>
              </c:pt>
            </c:strLit>
          </c:cat>
          <c:val>
            <c:numRef>
              <c:f>Vysl_COBIT5vsCOBIT4.1!$B$188:$B$192</c:f>
              <c:numCache>
                <c:formatCode>General</c:formatCode>
                <c:ptCount val="5"/>
                <c:pt idx="0">
                  <c:v>34</c:v>
                </c:pt>
                <c:pt idx="1">
                  <c:v>17</c:v>
                </c:pt>
                <c:pt idx="2">
                  <c:v>9</c:v>
                </c:pt>
                <c:pt idx="3">
                  <c:v>13</c:v>
                </c:pt>
                <c:pt idx="4">
                  <c:v>0</c:v>
                </c:pt>
              </c:numCache>
            </c:numRef>
          </c:val>
        </c:ser>
        <c:ser>
          <c:idx val="1"/>
          <c:order val="1"/>
          <c:tx>
            <c:v>B</c:v>
          </c:tx>
          <c:spPr>
            <a:ln w="19050">
              <a:solidFill>
                <a:srgbClr val="FFC000"/>
              </a:solidFill>
            </a:ln>
          </c:spPr>
          <c:marker>
            <c:symbol val="none"/>
          </c:marker>
          <c:cat>
            <c:strLit>
              <c:ptCount val="5"/>
              <c:pt idx="0">
                <c:v>PO</c:v>
              </c:pt>
              <c:pt idx="1">
                <c:v>AI</c:v>
              </c:pt>
              <c:pt idx="2">
                <c:v>DS</c:v>
              </c:pt>
              <c:pt idx="3">
                <c:v>ME</c:v>
              </c:pt>
              <c:pt idx="4">
                <c:v>ACO</c:v>
              </c:pt>
            </c:strLit>
          </c:cat>
          <c:val>
            <c:numRef>
              <c:f>Vysl_COBIT5vsCOBIT4.1!$C$188:$C$192</c:f>
              <c:numCache>
                <c:formatCode>General</c:formatCode>
                <c:ptCount val="5"/>
                <c:pt idx="0">
                  <c:v>49</c:v>
                </c:pt>
                <c:pt idx="1">
                  <c:v>30</c:v>
                </c:pt>
                <c:pt idx="2">
                  <c:v>60</c:v>
                </c:pt>
                <c:pt idx="3">
                  <c:v>15</c:v>
                </c:pt>
                <c:pt idx="4">
                  <c:v>6</c:v>
                </c:pt>
              </c:numCache>
            </c:numRef>
          </c:val>
        </c:ser>
        <c:ser>
          <c:idx val="2"/>
          <c:order val="2"/>
          <c:tx>
            <c:v>C</c:v>
          </c:tx>
          <c:spPr>
            <a:ln w="19050">
              <a:solidFill>
                <a:srgbClr val="00B050"/>
              </a:solidFill>
            </a:ln>
          </c:spPr>
          <c:marker>
            <c:symbol val="none"/>
          </c:marker>
          <c:cat>
            <c:strLit>
              <c:ptCount val="5"/>
              <c:pt idx="0">
                <c:v>PO</c:v>
              </c:pt>
              <c:pt idx="1">
                <c:v>AI</c:v>
              </c:pt>
              <c:pt idx="2">
                <c:v>DS</c:v>
              </c:pt>
              <c:pt idx="3">
                <c:v>ME</c:v>
              </c:pt>
              <c:pt idx="4">
                <c:v>ACO</c:v>
              </c:pt>
            </c:strLit>
          </c:cat>
          <c:val>
            <c:numRef>
              <c:f>Vysl_COBIT5vsCOBIT4.1!$D$188:$D$192</c:f>
              <c:numCache>
                <c:formatCode>General</c:formatCode>
                <c:ptCount val="5"/>
                <c:pt idx="0">
                  <c:v>0</c:v>
                </c:pt>
                <c:pt idx="1">
                  <c:v>0</c:v>
                </c:pt>
                <c:pt idx="2">
                  <c:v>14</c:v>
                </c:pt>
                <c:pt idx="3">
                  <c:v>0</c:v>
                </c:pt>
                <c:pt idx="4">
                  <c:v>0</c:v>
                </c:pt>
              </c:numCache>
            </c:numRef>
          </c:val>
        </c:ser>
        <c:ser>
          <c:idx val="3"/>
          <c:order val="3"/>
          <c:tx>
            <c:v>N</c:v>
          </c:tx>
          <c:spPr>
            <a:ln w="19050">
              <a:solidFill>
                <a:srgbClr val="FF0000"/>
              </a:solidFill>
            </a:ln>
          </c:spPr>
          <c:marker>
            <c:symbol val="none"/>
          </c:marker>
          <c:cat>
            <c:strLit>
              <c:ptCount val="5"/>
              <c:pt idx="0">
                <c:v>PO</c:v>
              </c:pt>
              <c:pt idx="1">
                <c:v>AI</c:v>
              </c:pt>
              <c:pt idx="2">
                <c:v>DS</c:v>
              </c:pt>
              <c:pt idx="3">
                <c:v>ME</c:v>
              </c:pt>
              <c:pt idx="4">
                <c:v>ACO</c:v>
              </c:pt>
            </c:strLit>
          </c:cat>
          <c:val>
            <c:numRef>
              <c:f>Vysl_COBIT5vsCOBIT4.1!$E$188:$E$192</c:f>
              <c:numCache>
                <c:formatCode>General</c:formatCode>
                <c:ptCount val="5"/>
                <c:pt idx="0">
                  <c:v>1</c:v>
                </c:pt>
                <c:pt idx="1">
                  <c:v>0</c:v>
                </c:pt>
                <c:pt idx="2">
                  <c:v>1</c:v>
                </c:pt>
                <c:pt idx="3">
                  <c:v>1</c:v>
                </c:pt>
                <c:pt idx="4">
                  <c:v>0</c:v>
                </c:pt>
              </c:numCache>
            </c:numRef>
          </c:val>
        </c:ser>
        <c:axId val="89328256"/>
        <c:axId val="89334144"/>
      </c:radarChart>
      <c:catAx>
        <c:axId val="89328256"/>
        <c:scaling>
          <c:orientation val="minMax"/>
        </c:scaling>
        <c:axPos val="b"/>
        <c:majorGridlines/>
        <c:tickLblPos val="nextTo"/>
        <c:crossAx val="89334144"/>
        <c:crosses val="autoZero"/>
        <c:auto val="1"/>
        <c:lblAlgn val="ctr"/>
        <c:lblOffset val="100"/>
      </c:catAx>
      <c:valAx>
        <c:axId val="89334144"/>
        <c:scaling>
          <c:orientation val="minMax"/>
        </c:scaling>
        <c:axPos val="l"/>
        <c:majorGridlines/>
        <c:numFmt formatCode="General" sourceLinked="1"/>
        <c:majorTickMark val="cross"/>
        <c:tickLblPos val="nextTo"/>
        <c:crossAx val="89328256"/>
        <c:crosses val="autoZero"/>
        <c:crossBetween val="between"/>
      </c:valAx>
    </c:plotArea>
    <c:legend>
      <c:legendPos val="r"/>
      <c:layout/>
      <c:spPr>
        <a:ln>
          <a:noFill/>
        </a:ln>
      </c:spPr>
    </c:legend>
    <c:plotVisOnly val="1"/>
  </c:chart>
  <c:printSettings>
    <c:headerFooter/>
    <c:pageMargins b="0.78740157499999996" l="0.70000000000000062" r="0.70000000000000062" t="0.7874015749999999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spPr>
            <a:ln w="19050">
              <a:solidFill>
                <a:srgbClr val="934BC9"/>
              </a:solidFill>
            </a:ln>
          </c:spPr>
          <c:marker>
            <c:symbol val="none"/>
          </c:marker>
          <c:cat>
            <c:strLit>
              <c:ptCount val="5"/>
              <c:pt idx="0">
                <c:v>EDM</c:v>
              </c:pt>
              <c:pt idx="1">
                <c:v>APO</c:v>
              </c:pt>
              <c:pt idx="2">
                <c:v>BAI</c:v>
              </c:pt>
              <c:pt idx="3">
                <c:v>DSS</c:v>
              </c:pt>
              <c:pt idx="4">
                <c:v>MEA</c:v>
              </c:pt>
            </c:strLit>
          </c:cat>
          <c:val>
            <c:numRef>
              <c:f>Vysl_COBIT5vsCOBIT4.1!$B$215:$B$219</c:f>
              <c:numCache>
                <c:formatCode>General</c:formatCode>
                <c:ptCount val="5"/>
                <c:pt idx="0">
                  <c:v>8</c:v>
                </c:pt>
                <c:pt idx="1">
                  <c:v>27</c:v>
                </c:pt>
                <c:pt idx="2">
                  <c:v>26</c:v>
                </c:pt>
                <c:pt idx="3">
                  <c:v>18</c:v>
                </c:pt>
                <c:pt idx="4">
                  <c:v>9</c:v>
                </c:pt>
              </c:numCache>
            </c:numRef>
          </c:val>
        </c:ser>
        <c:ser>
          <c:idx val="1"/>
          <c:order val="1"/>
          <c:tx>
            <c:v>2</c:v>
          </c:tx>
          <c:spPr>
            <a:ln w="19050">
              <a:solidFill>
                <a:srgbClr val="A2B018"/>
              </a:solidFill>
            </a:ln>
          </c:spPr>
          <c:marker>
            <c:symbol val="none"/>
          </c:marker>
          <c:cat>
            <c:strLit>
              <c:ptCount val="5"/>
              <c:pt idx="0">
                <c:v>EDM</c:v>
              </c:pt>
              <c:pt idx="1">
                <c:v>APO</c:v>
              </c:pt>
              <c:pt idx="2">
                <c:v>BAI</c:v>
              </c:pt>
              <c:pt idx="3">
                <c:v>DSS</c:v>
              </c:pt>
              <c:pt idx="4">
                <c:v>MEA</c:v>
              </c:pt>
            </c:strLit>
          </c:cat>
          <c:val>
            <c:numRef>
              <c:f>Vysl_COBIT5vsCOBIT4.1!$C$215:$C$219</c:f>
              <c:numCache>
                <c:formatCode>General</c:formatCode>
                <c:ptCount val="5"/>
                <c:pt idx="0">
                  <c:v>2</c:v>
                </c:pt>
                <c:pt idx="1">
                  <c:v>16</c:v>
                </c:pt>
                <c:pt idx="2">
                  <c:v>13</c:v>
                </c:pt>
                <c:pt idx="3">
                  <c:v>12</c:v>
                </c:pt>
                <c:pt idx="4">
                  <c:v>7</c:v>
                </c:pt>
              </c:numCache>
            </c:numRef>
          </c:val>
        </c:ser>
        <c:ser>
          <c:idx val="2"/>
          <c:order val="2"/>
          <c:tx>
            <c:v>3</c:v>
          </c:tx>
          <c:spPr>
            <a:ln w="19050">
              <a:solidFill>
                <a:schemeClr val="accent2">
                  <a:lumMod val="75000"/>
                </a:schemeClr>
              </a:solidFill>
            </a:ln>
          </c:spPr>
          <c:marker>
            <c:symbol val="none"/>
          </c:marker>
          <c:cat>
            <c:strLit>
              <c:ptCount val="5"/>
              <c:pt idx="0">
                <c:v>EDM</c:v>
              </c:pt>
              <c:pt idx="1">
                <c:v>APO</c:v>
              </c:pt>
              <c:pt idx="2">
                <c:v>BAI</c:v>
              </c:pt>
              <c:pt idx="3">
                <c:v>DSS</c:v>
              </c:pt>
              <c:pt idx="4">
                <c:v>MEA</c:v>
              </c:pt>
            </c:strLit>
          </c:cat>
          <c:val>
            <c:numRef>
              <c:f>Vysl_COBIT5vsCOBIT4.1!$D$215:$D$219</c:f>
              <c:numCache>
                <c:formatCode>General</c:formatCode>
                <c:ptCount val="5"/>
                <c:pt idx="0">
                  <c:v>0</c:v>
                </c:pt>
                <c:pt idx="1">
                  <c:v>5</c:v>
                </c:pt>
                <c:pt idx="2">
                  <c:v>9</c:v>
                </c:pt>
                <c:pt idx="3">
                  <c:v>1</c:v>
                </c:pt>
                <c:pt idx="4">
                  <c:v>1</c:v>
                </c:pt>
              </c:numCache>
            </c:numRef>
          </c:val>
        </c:ser>
        <c:ser>
          <c:idx val="3"/>
          <c:order val="3"/>
          <c:tx>
            <c:v>4</c:v>
          </c:tx>
          <c:spPr>
            <a:ln w="19050">
              <a:solidFill>
                <a:srgbClr val="00B0F0"/>
              </a:solidFill>
            </a:ln>
          </c:spPr>
          <c:marker>
            <c:symbol val="none"/>
          </c:marker>
          <c:cat>
            <c:strLit>
              <c:ptCount val="5"/>
              <c:pt idx="0">
                <c:v>EDM</c:v>
              </c:pt>
              <c:pt idx="1">
                <c:v>APO</c:v>
              </c:pt>
              <c:pt idx="2">
                <c:v>BAI</c:v>
              </c:pt>
              <c:pt idx="3">
                <c:v>DSS</c:v>
              </c:pt>
              <c:pt idx="4">
                <c:v>MEA</c:v>
              </c:pt>
            </c:strLit>
          </c:cat>
          <c:val>
            <c:numRef>
              <c:f>Vysl_COBIT5vsCOBIT4.1!$E$215:$E$219</c:f>
              <c:numCache>
                <c:formatCode>General</c:formatCode>
                <c:ptCount val="5"/>
                <c:pt idx="0">
                  <c:v>0</c:v>
                </c:pt>
                <c:pt idx="1">
                  <c:v>3</c:v>
                </c:pt>
                <c:pt idx="2">
                  <c:v>1</c:v>
                </c:pt>
                <c:pt idx="3">
                  <c:v>2</c:v>
                </c:pt>
                <c:pt idx="4">
                  <c:v>0</c:v>
                </c:pt>
              </c:numCache>
            </c:numRef>
          </c:val>
        </c:ser>
        <c:ser>
          <c:idx val="4"/>
          <c:order val="4"/>
          <c:tx>
            <c:v>5</c:v>
          </c:tx>
          <c:spPr>
            <a:ln w="19050">
              <a:solidFill>
                <a:srgbClr val="FF0000"/>
              </a:solidFill>
            </a:ln>
          </c:spPr>
          <c:marker>
            <c:symbol val="none"/>
          </c:marker>
          <c:cat>
            <c:strLit>
              <c:ptCount val="5"/>
              <c:pt idx="0">
                <c:v>EDM</c:v>
              </c:pt>
              <c:pt idx="1">
                <c:v>APO</c:v>
              </c:pt>
              <c:pt idx="2">
                <c:v>BAI</c:v>
              </c:pt>
              <c:pt idx="3">
                <c:v>DSS</c:v>
              </c:pt>
              <c:pt idx="4">
                <c:v>MEA</c:v>
              </c:pt>
            </c:strLit>
          </c:cat>
          <c:val>
            <c:numRef>
              <c:f>Vysl_COBIT5vsCOBIT4.1!$F$215:$F$219</c:f>
              <c:numCache>
                <c:formatCode>General</c:formatCode>
                <c:ptCount val="5"/>
                <c:pt idx="0">
                  <c:v>0</c:v>
                </c:pt>
                <c:pt idx="1">
                  <c:v>3</c:v>
                </c:pt>
                <c:pt idx="2">
                  <c:v>1</c:v>
                </c:pt>
                <c:pt idx="3">
                  <c:v>1</c:v>
                </c:pt>
                <c:pt idx="4">
                  <c:v>0</c:v>
                </c:pt>
              </c:numCache>
            </c:numRef>
          </c:val>
        </c:ser>
        <c:ser>
          <c:idx val="5"/>
          <c:order val="5"/>
          <c:tx>
            <c:v>6</c:v>
          </c:tx>
          <c:spPr>
            <a:ln w="19050">
              <a:solidFill>
                <a:srgbClr val="00B050"/>
              </a:solidFill>
            </a:ln>
          </c:spPr>
          <c:marker>
            <c:symbol val="none"/>
          </c:marker>
          <c:cat>
            <c:strLit>
              <c:ptCount val="5"/>
              <c:pt idx="0">
                <c:v>EDM</c:v>
              </c:pt>
              <c:pt idx="1">
                <c:v>APO</c:v>
              </c:pt>
              <c:pt idx="2">
                <c:v>BAI</c:v>
              </c:pt>
              <c:pt idx="3">
                <c:v>DSS</c:v>
              </c:pt>
              <c:pt idx="4">
                <c:v>MEA</c:v>
              </c:pt>
            </c:strLit>
          </c:cat>
          <c:val>
            <c:numRef>
              <c:f>Vysl_COBIT5vsCOBIT4.1!$G$215:$G$219</c:f>
              <c:numCache>
                <c:formatCode>General</c:formatCode>
                <c:ptCount val="5"/>
                <c:pt idx="0">
                  <c:v>0</c:v>
                </c:pt>
                <c:pt idx="1">
                  <c:v>1</c:v>
                </c:pt>
                <c:pt idx="2">
                  <c:v>0</c:v>
                </c:pt>
                <c:pt idx="3">
                  <c:v>0</c:v>
                </c:pt>
                <c:pt idx="4">
                  <c:v>0</c:v>
                </c:pt>
              </c:numCache>
            </c:numRef>
          </c:val>
        </c:ser>
        <c:ser>
          <c:idx val="6"/>
          <c:order val="6"/>
          <c:tx>
            <c:v>7</c:v>
          </c:tx>
          <c:spPr>
            <a:ln w="19050">
              <a:solidFill>
                <a:srgbClr val="FFC000"/>
              </a:solidFill>
            </a:ln>
          </c:spPr>
          <c:marker>
            <c:symbol val="none"/>
          </c:marker>
          <c:cat>
            <c:strLit>
              <c:ptCount val="5"/>
              <c:pt idx="0">
                <c:v>EDM</c:v>
              </c:pt>
              <c:pt idx="1">
                <c:v>APO</c:v>
              </c:pt>
              <c:pt idx="2">
                <c:v>BAI</c:v>
              </c:pt>
              <c:pt idx="3">
                <c:v>DSS</c:v>
              </c:pt>
              <c:pt idx="4">
                <c:v>MEA</c:v>
              </c:pt>
            </c:strLit>
          </c:cat>
          <c:val>
            <c:numRef>
              <c:f>Vysl_COBIT5vsCOBIT4.1!$H$215:$H$219</c:f>
              <c:numCache>
                <c:formatCode>General</c:formatCode>
                <c:ptCount val="5"/>
                <c:pt idx="0">
                  <c:v>0</c:v>
                </c:pt>
                <c:pt idx="1">
                  <c:v>0</c:v>
                </c:pt>
                <c:pt idx="2">
                  <c:v>0</c:v>
                </c:pt>
                <c:pt idx="3">
                  <c:v>1</c:v>
                </c:pt>
                <c:pt idx="4">
                  <c:v>0</c:v>
                </c:pt>
              </c:numCache>
            </c:numRef>
          </c:val>
        </c:ser>
        <c:axId val="89407872"/>
        <c:axId val="89409408"/>
      </c:radarChart>
      <c:catAx>
        <c:axId val="89407872"/>
        <c:scaling>
          <c:orientation val="minMax"/>
        </c:scaling>
        <c:axPos val="b"/>
        <c:majorGridlines/>
        <c:tickLblPos val="nextTo"/>
        <c:crossAx val="89409408"/>
        <c:crosses val="autoZero"/>
        <c:auto val="1"/>
        <c:lblAlgn val="ctr"/>
        <c:lblOffset val="100"/>
      </c:catAx>
      <c:valAx>
        <c:axId val="89409408"/>
        <c:scaling>
          <c:orientation val="minMax"/>
        </c:scaling>
        <c:axPos val="l"/>
        <c:majorGridlines/>
        <c:numFmt formatCode="General" sourceLinked="1"/>
        <c:majorTickMark val="cross"/>
        <c:tickLblPos val="nextTo"/>
        <c:crossAx val="8940787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spPr>
            <a:ln w="19050">
              <a:solidFill>
                <a:srgbClr val="934BC9"/>
              </a:solidFill>
            </a:ln>
          </c:spPr>
          <c:marker>
            <c:symbol val="none"/>
          </c:marker>
          <c:cat>
            <c:strLit>
              <c:ptCount val="5"/>
              <c:pt idx="0">
                <c:v>PO</c:v>
              </c:pt>
              <c:pt idx="1">
                <c:v>AI</c:v>
              </c:pt>
              <c:pt idx="2">
                <c:v>DS</c:v>
              </c:pt>
              <c:pt idx="3">
                <c:v>ME</c:v>
              </c:pt>
              <c:pt idx="4">
                <c:v>ACO</c:v>
              </c:pt>
            </c:strLit>
          </c:cat>
          <c:val>
            <c:numRef>
              <c:f>Vysl_COBIT5vsCOBIT4.1!$B$243:$B$247</c:f>
              <c:numCache>
                <c:formatCode>General</c:formatCode>
                <c:ptCount val="5"/>
                <c:pt idx="0">
                  <c:v>54</c:v>
                </c:pt>
                <c:pt idx="1">
                  <c:v>29</c:v>
                </c:pt>
                <c:pt idx="2">
                  <c:v>56</c:v>
                </c:pt>
                <c:pt idx="3">
                  <c:v>19</c:v>
                </c:pt>
                <c:pt idx="4">
                  <c:v>5</c:v>
                </c:pt>
              </c:numCache>
            </c:numRef>
          </c:val>
        </c:ser>
        <c:ser>
          <c:idx val="1"/>
          <c:order val="1"/>
          <c:tx>
            <c:v>2</c:v>
          </c:tx>
          <c:spPr>
            <a:ln w="19050">
              <a:solidFill>
                <a:srgbClr val="C3B12D"/>
              </a:solidFill>
            </a:ln>
          </c:spPr>
          <c:marker>
            <c:symbol val="none"/>
          </c:marker>
          <c:cat>
            <c:strLit>
              <c:ptCount val="5"/>
              <c:pt idx="0">
                <c:v>PO</c:v>
              </c:pt>
              <c:pt idx="1">
                <c:v>AI</c:v>
              </c:pt>
              <c:pt idx="2">
                <c:v>DS</c:v>
              </c:pt>
              <c:pt idx="3">
                <c:v>ME</c:v>
              </c:pt>
              <c:pt idx="4">
                <c:v>ACO</c:v>
              </c:pt>
            </c:strLit>
          </c:cat>
          <c:val>
            <c:numRef>
              <c:f>Vysl_COBIT5vsCOBIT4.1!$C$243:$C$247</c:f>
              <c:numCache>
                <c:formatCode>General</c:formatCode>
                <c:ptCount val="5"/>
                <c:pt idx="0">
                  <c:v>16</c:v>
                </c:pt>
                <c:pt idx="1">
                  <c:v>6</c:v>
                </c:pt>
                <c:pt idx="2">
                  <c:v>7</c:v>
                </c:pt>
                <c:pt idx="3">
                  <c:v>2</c:v>
                </c:pt>
                <c:pt idx="4">
                  <c:v>0</c:v>
                </c:pt>
              </c:numCache>
            </c:numRef>
          </c:val>
        </c:ser>
        <c:ser>
          <c:idx val="2"/>
          <c:order val="2"/>
          <c:tx>
            <c:v>3</c:v>
          </c:tx>
          <c:spPr>
            <a:ln w="19050">
              <a:solidFill>
                <a:srgbClr val="9A0000"/>
              </a:solidFill>
            </a:ln>
          </c:spPr>
          <c:marker>
            <c:symbol val="none"/>
          </c:marker>
          <c:cat>
            <c:strLit>
              <c:ptCount val="5"/>
              <c:pt idx="0">
                <c:v>PO</c:v>
              </c:pt>
              <c:pt idx="1">
                <c:v>AI</c:v>
              </c:pt>
              <c:pt idx="2">
                <c:v>DS</c:v>
              </c:pt>
              <c:pt idx="3">
                <c:v>ME</c:v>
              </c:pt>
              <c:pt idx="4">
                <c:v>ACO</c:v>
              </c:pt>
            </c:strLit>
          </c:cat>
          <c:val>
            <c:numRef>
              <c:f>Vysl_COBIT5vsCOBIT4.1!$D$243:$D$247</c:f>
              <c:numCache>
                <c:formatCode>General</c:formatCode>
                <c:ptCount val="5"/>
                <c:pt idx="0">
                  <c:v>2</c:v>
                </c:pt>
                <c:pt idx="1">
                  <c:v>0</c:v>
                </c:pt>
                <c:pt idx="2">
                  <c:v>5</c:v>
                </c:pt>
                <c:pt idx="3">
                  <c:v>1</c:v>
                </c:pt>
                <c:pt idx="4">
                  <c:v>0</c:v>
                </c:pt>
              </c:numCache>
            </c:numRef>
          </c:val>
        </c:ser>
        <c:ser>
          <c:idx val="3"/>
          <c:order val="3"/>
          <c:tx>
            <c:v>4</c:v>
          </c:tx>
          <c:spPr>
            <a:ln w="19050">
              <a:solidFill>
                <a:srgbClr val="00B0F0"/>
              </a:solidFill>
            </a:ln>
          </c:spPr>
          <c:marker>
            <c:symbol val="none"/>
          </c:marker>
          <c:cat>
            <c:strLit>
              <c:ptCount val="5"/>
              <c:pt idx="0">
                <c:v>PO</c:v>
              </c:pt>
              <c:pt idx="1">
                <c:v>AI</c:v>
              </c:pt>
              <c:pt idx="2">
                <c:v>DS</c:v>
              </c:pt>
              <c:pt idx="3">
                <c:v>ME</c:v>
              </c:pt>
              <c:pt idx="4">
                <c:v>ACO</c:v>
              </c:pt>
            </c:strLit>
          </c:cat>
          <c:val>
            <c:numRef>
              <c:f>Vysl_COBIT5vsCOBIT4.1!$E$243:$E$247</c:f>
              <c:numCache>
                <c:formatCode>General</c:formatCode>
                <c:ptCount val="5"/>
                <c:pt idx="0">
                  <c:v>0</c:v>
                </c:pt>
                <c:pt idx="1">
                  <c:v>5</c:v>
                </c:pt>
                <c:pt idx="2">
                  <c:v>1</c:v>
                </c:pt>
                <c:pt idx="3">
                  <c:v>2</c:v>
                </c:pt>
                <c:pt idx="4">
                  <c:v>0</c:v>
                </c:pt>
              </c:numCache>
            </c:numRef>
          </c:val>
        </c:ser>
        <c:ser>
          <c:idx val="4"/>
          <c:order val="4"/>
          <c:tx>
            <c:v>5</c:v>
          </c:tx>
          <c:spPr>
            <a:ln w="19050">
              <a:solidFill>
                <a:srgbClr val="FF0000"/>
              </a:solidFill>
            </a:ln>
          </c:spPr>
          <c:marker>
            <c:symbol val="none"/>
          </c:marker>
          <c:cat>
            <c:strLit>
              <c:ptCount val="5"/>
              <c:pt idx="0">
                <c:v>PO</c:v>
              </c:pt>
              <c:pt idx="1">
                <c:v>AI</c:v>
              </c:pt>
              <c:pt idx="2">
                <c:v>DS</c:v>
              </c:pt>
              <c:pt idx="3">
                <c:v>ME</c:v>
              </c:pt>
              <c:pt idx="4">
                <c:v>ACO</c:v>
              </c:pt>
            </c:strLit>
          </c:cat>
          <c:val>
            <c:numRef>
              <c:f>Vysl_COBIT5vsCOBIT4.1!$F$243:$F$247</c:f>
              <c:numCache>
                <c:formatCode>General</c:formatCode>
                <c:ptCount val="5"/>
                <c:pt idx="0">
                  <c:v>0</c:v>
                </c:pt>
                <c:pt idx="1">
                  <c:v>0</c:v>
                </c:pt>
                <c:pt idx="2">
                  <c:v>1</c:v>
                </c:pt>
                <c:pt idx="3">
                  <c:v>0</c:v>
                </c:pt>
                <c:pt idx="4">
                  <c:v>0</c:v>
                </c:pt>
              </c:numCache>
            </c:numRef>
          </c:val>
        </c:ser>
        <c:ser>
          <c:idx val="5"/>
          <c:order val="5"/>
          <c:tx>
            <c:v>6</c:v>
          </c:tx>
          <c:spPr>
            <a:ln w="19050">
              <a:solidFill>
                <a:srgbClr val="00B050"/>
              </a:solidFill>
            </a:ln>
          </c:spPr>
          <c:marker>
            <c:symbol val="none"/>
          </c:marker>
          <c:cat>
            <c:strLit>
              <c:ptCount val="5"/>
              <c:pt idx="0">
                <c:v>PO</c:v>
              </c:pt>
              <c:pt idx="1">
                <c:v>AI</c:v>
              </c:pt>
              <c:pt idx="2">
                <c:v>DS</c:v>
              </c:pt>
              <c:pt idx="3">
                <c:v>ME</c:v>
              </c:pt>
              <c:pt idx="4">
                <c:v>ACO</c:v>
              </c:pt>
            </c:strLit>
          </c:cat>
          <c:val>
            <c:numRef>
              <c:f>Vysl_COBIT5vsCOBIT4.1!$G$243:$G$247</c:f>
              <c:numCache>
                <c:formatCode>General</c:formatCode>
                <c:ptCount val="5"/>
                <c:pt idx="0">
                  <c:v>1</c:v>
                </c:pt>
                <c:pt idx="1">
                  <c:v>0</c:v>
                </c:pt>
                <c:pt idx="2">
                  <c:v>0</c:v>
                </c:pt>
                <c:pt idx="3">
                  <c:v>0</c:v>
                </c:pt>
                <c:pt idx="4">
                  <c:v>1</c:v>
                </c:pt>
              </c:numCache>
            </c:numRef>
          </c:val>
        </c:ser>
        <c:ser>
          <c:idx val="6"/>
          <c:order val="6"/>
          <c:tx>
            <c:v>7</c:v>
          </c:tx>
          <c:spPr>
            <a:ln w="19050">
              <a:solidFill>
                <a:srgbClr val="FFC000"/>
              </a:solidFill>
            </a:ln>
          </c:spPr>
          <c:marker>
            <c:symbol val="none"/>
          </c:marker>
          <c:cat>
            <c:strLit>
              <c:ptCount val="5"/>
              <c:pt idx="0">
                <c:v>PO</c:v>
              </c:pt>
              <c:pt idx="1">
                <c:v>AI</c:v>
              </c:pt>
              <c:pt idx="2">
                <c:v>DS</c:v>
              </c:pt>
              <c:pt idx="3">
                <c:v>ME</c:v>
              </c:pt>
              <c:pt idx="4">
                <c:v>ACO</c:v>
              </c:pt>
            </c:strLit>
          </c:cat>
          <c:val>
            <c:numRef>
              <c:f>Vysl_COBIT5vsCOBIT4.1!$H$243:$H$247</c:f>
              <c:numCache>
                <c:formatCode>General</c:formatCode>
                <c:ptCount val="5"/>
                <c:pt idx="0">
                  <c:v>0</c:v>
                </c:pt>
                <c:pt idx="1">
                  <c:v>0</c:v>
                </c:pt>
                <c:pt idx="2">
                  <c:v>0</c:v>
                </c:pt>
                <c:pt idx="3">
                  <c:v>0</c:v>
                </c:pt>
                <c:pt idx="4">
                  <c:v>0</c:v>
                </c:pt>
              </c:numCache>
            </c:numRef>
          </c:val>
        </c:ser>
        <c:axId val="89454464"/>
        <c:axId val="89456000"/>
      </c:radarChart>
      <c:catAx>
        <c:axId val="89454464"/>
        <c:scaling>
          <c:orientation val="minMax"/>
        </c:scaling>
        <c:axPos val="b"/>
        <c:majorGridlines/>
        <c:tickLblPos val="nextTo"/>
        <c:crossAx val="89456000"/>
        <c:crosses val="autoZero"/>
        <c:auto val="1"/>
        <c:lblAlgn val="ctr"/>
        <c:lblOffset val="100"/>
      </c:catAx>
      <c:valAx>
        <c:axId val="89456000"/>
        <c:scaling>
          <c:orientation val="minMax"/>
        </c:scaling>
        <c:axPos val="l"/>
        <c:majorGridlines/>
        <c:numFmt formatCode="General" sourceLinked="1"/>
        <c:majorTickMark val="cross"/>
        <c:tickLblPos val="nextTo"/>
        <c:crossAx val="89454464"/>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VG</c:v>
          </c:tx>
          <c:spPr>
            <a:ln w="28575"/>
          </c:spPr>
          <c:marker>
            <c:symbol val="none"/>
          </c:marker>
          <c:cat>
            <c:strLit>
              <c:ptCount val="5"/>
              <c:pt idx="0">
                <c:v>EDM</c:v>
              </c:pt>
              <c:pt idx="1">
                <c:v>APO</c:v>
              </c:pt>
              <c:pt idx="2">
                <c:v>BAI</c:v>
              </c:pt>
              <c:pt idx="3">
                <c:v>DSS</c:v>
              </c:pt>
              <c:pt idx="4">
                <c:v>MEA</c:v>
              </c:pt>
            </c:strLit>
          </c:cat>
          <c:val>
            <c:numRef>
              <c:f>Vysl_COBIT5vsValIT!$E$7:$E$11</c:f>
              <c:numCache>
                <c:formatCode>General</c:formatCode>
                <c:ptCount val="5"/>
                <c:pt idx="0">
                  <c:v>16</c:v>
                </c:pt>
                <c:pt idx="1">
                  <c:v>11</c:v>
                </c:pt>
                <c:pt idx="2">
                  <c:v>0</c:v>
                </c:pt>
                <c:pt idx="3">
                  <c:v>0</c:v>
                </c:pt>
                <c:pt idx="4">
                  <c:v>0</c:v>
                </c:pt>
              </c:numCache>
            </c:numRef>
          </c:val>
        </c:ser>
        <c:ser>
          <c:idx val="1"/>
          <c:order val="1"/>
          <c:tx>
            <c:v>PM</c:v>
          </c:tx>
          <c:spPr>
            <a:ln w="28575"/>
          </c:spPr>
          <c:marker>
            <c:symbol val="none"/>
          </c:marker>
          <c:cat>
            <c:strLit>
              <c:ptCount val="5"/>
              <c:pt idx="0">
                <c:v>EDM</c:v>
              </c:pt>
              <c:pt idx="1">
                <c:v>APO</c:v>
              </c:pt>
              <c:pt idx="2">
                <c:v>BAI</c:v>
              </c:pt>
              <c:pt idx="3">
                <c:v>DSS</c:v>
              </c:pt>
              <c:pt idx="4">
                <c:v>MEA</c:v>
              </c:pt>
            </c:strLit>
          </c:cat>
          <c:val>
            <c:numRef>
              <c:f>Vysl_COBIT5vsValIT!$F$7:$F$11</c:f>
              <c:numCache>
                <c:formatCode>General</c:formatCode>
                <c:ptCount val="5"/>
                <c:pt idx="0">
                  <c:v>0</c:v>
                </c:pt>
                <c:pt idx="1">
                  <c:v>23</c:v>
                </c:pt>
                <c:pt idx="2">
                  <c:v>0</c:v>
                </c:pt>
                <c:pt idx="3">
                  <c:v>0</c:v>
                </c:pt>
                <c:pt idx="4">
                  <c:v>0</c:v>
                </c:pt>
              </c:numCache>
            </c:numRef>
          </c:val>
        </c:ser>
        <c:ser>
          <c:idx val="2"/>
          <c:order val="2"/>
          <c:tx>
            <c:v>IM</c:v>
          </c:tx>
          <c:spPr>
            <a:ln w="28575"/>
          </c:spPr>
          <c:marker>
            <c:symbol val="none"/>
          </c:marker>
          <c:cat>
            <c:strLit>
              <c:ptCount val="5"/>
              <c:pt idx="0">
                <c:v>EDM</c:v>
              </c:pt>
              <c:pt idx="1">
                <c:v>APO</c:v>
              </c:pt>
              <c:pt idx="2">
                <c:v>BAI</c:v>
              </c:pt>
              <c:pt idx="3">
                <c:v>DSS</c:v>
              </c:pt>
              <c:pt idx="4">
                <c:v>MEA</c:v>
              </c:pt>
            </c:strLit>
          </c:cat>
          <c:val>
            <c:numRef>
              <c:f>Vysl_COBIT5vsValIT!$G$7:$G$11</c:f>
              <c:numCache>
                <c:formatCode>General</c:formatCode>
                <c:ptCount val="5"/>
                <c:pt idx="0">
                  <c:v>0</c:v>
                </c:pt>
                <c:pt idx="1">
                  <c:v>3</c:v>
                </c:pt>
                <c:pt idx="2">
                  <c:v>20</c:v>
                </c:pt>
                <c:pt idx="3">
                  <c:v>0</c:v>
                </c:pt>
                <c:pt idx="4">
                  <c:v>0</c:v>
                </c:pt>
              </c:numCache>
            </c:numRef>
          </c:val>
        </c:ser>
        <c:axId val="89641728"/>
        <c:axId val="89643264"/>
      </c:radarChart>
      <c:catAx>
        <c:axId val="89641728"/>
        <c:scaling>
          <c:orientation val="minMax"/>
        </c:scaling>
        <c:axPos val="b"/>
        <c:majorGridlines/>
        <c:tickLblPos val="nextTo"/>
        <c:crossAx val="89643264"/>
        <c:crosses val="autoZero"/>
        <c:auto val="1"/>
        <c:lblAlgn val="ctr"/>
        <c:lblOffset val="100"/>
      </c:catAx>
      <c:valAx>
        <c:axId val="89643264"/>
        <c:scaling>
          <c:orientation val="minMax"/>
        </c:scaling>
        <c:axPos val="l"/>
        <c:majorGridlines/>
        <c:numFmt formatCode="General" sourceLinked="1"/>
        <c:majorTickMark val="cross"/>
        <c:tickLblPos val="nextTo"/>
        <c:crossAx val="89641728"/>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marker>
            <c:symbol val="none"/>
          </c:marker>
          <c:cat>
            <c:strLit>
              <c:ptCount val="5"/>
              <c:pt idx="0">
                <c:v>EDM</c:v>
              </c:pt>
              <c:pt idx="1">
                <c:v>APO</c:v>
              </c:pt>
              <c:pt idx="2">
                <c:v>BAI</c:v>
              </c:pt>
              <c:pt idx="3">
                <c:v>DSS</c:v>
              </c:pt>
              <c:pt idx="4">
                <c:v>MEA</c:v>
              </c:pt>
            </c:strLit>
          </c:cat>
          <c:val>
            <c:numRef>
              <c:f>Vysl_COBIT5vsValIT!$D$24:$D$28</c:f>
              <c:numCache>
                <c:formatCode>General</c:formatCode>
                <c:ptCount val="5"/>
                <c:pt idx="0">
                  <c:v>5</c:v>
                </c:pt>
                <c:pt idx="1">
                  <c:v>5</c:v>
                </c:pt>
                <c:pt idx="2">
                  <c:v>3</c:v>
                </c:pt>
                <c:pt idx="3">
                  <c:v>0</c:v>
                </c:pt>
                <c:pt idx="4">
                  <c:v>0</c:v>
                </c:pt>
              </c:numCache>
            </c:numRef>
          </c:val>
        </c:ser>
        <c:ser>
          <c:idx val="1"/>
          <c:order val="1"/>
          <c:tx>
            <c:v>B</c:v>
          </c:tx>
          <c:marker>
            <c:symbol val="none"/>
          </c:marker>
          <c:cat>
            <c:strLit>
              <c:ptCount val="5"/>
              <c:pt idx="0">
                <c:v>EDM</c:v>
              </c:pt>
              <c:pt idx="1">
                <c:v>APO</c:v>
              </c:pt>
              <c:pt idx="2">
                <c:v>BAI</c:v>
              </c:pt>
              <c:pt idx="3">
                <c:v>DSS</c:v>
              </c:pt>
              <c:pt idx="4">
                <c:v>MEA</c:v>
              </c:pt>
            </c:strLit>
          </c:cat>
          <c:val>
            <c:numRef>
              <c:f>Vysl_COBIT5vsValIT!$E$24:$E$28</c:f>
              <c:numCache>
                <c:formatCode>General</c:formatCode>
                <c:ptCount val="5"/>
                <c:pt idx="0">
                  <c:v>1</c:v>
                </c:pt>
                <c:pt idx="1">
                  <c:v>3</c:v>
                </c:pt>
                <c:pt idx="2">
                  <c:v>3</c:v>
                </c:pt>
                <c:pt idx="3">
                  <c:v>0</c:v>
                </c:pt>
                <c:pt idx="4">
                  <c:v>0</c:v>
                </c:pt>
              </c:numCache>
            </c:numRef>
          </c:val>
        </c:ser>
        <c:ser>
          <c:idx val="2"/>
          <c:order val="2"/>
          <c:tx>
            <c:v>C</c:v>
          </c:tx>
          <c:marker>
            <c:symbol val="none"/>
          </c:marker>
          <c:cat>
            <c:strLit>
              <c:ptCount val="5"/>
              <c:pt idx="0">
                <c:v>EDM</c:v>
              </c:pt>
              <c:pt idx="1">
                <c:v>APO</c:v>
              </c:pt>
              <c:pt idx="2">
                <c:v>BAI</c:v>
              </c:pt>
              <c:pt idx="3">
                <c:v>DSS</c:v>
              </c:pt>
              <c:pt idx="4">
                <c:v>MEA</c:v>
              </c:pt>
            </c:strLit>
          </c:cat>
          <c:val>
            <c:numRef>
              <c:f>Vysl_COBIT5vsValIT!$F$24:$F$28</c:f>
              <c:numCache>
                <c:formatCode>General</c:formatCode>
                <c:ptCount val="5"/>
                <c:pt idx="0">
                  <c:v>0</c:v>
                </c:pt>
                <c:pt idx="1">
                  <c:v>10</c:v>
                </c:pt>
                <c:pt idx="2">
                  <c:v>1</c:v>
                </c:pt>
                <c:pt idx="3">
                  <c:v>0</c:v>
                </c:pt>
                <c:pt idx="4">
                  <c:v>0</c:v>
                </c:pt>
              </c:numCache>
            </c:numRef>
          </c:val>
        </c:ser>
        <c:axId val="89537536"/>
        <c:axId val="89543424"/>
      </c:radarChart>
      <c:catAx>
        <c:axId val="89537536"/>
        <c:scaling>
          <c:orientation val="minMax"/>
        </c:scaling>
        <c:axPos val="b"/>
        <c:majorGridlines/>
        <c:tickLblPos val="nextTo"/>
        <c:crossAx val="89543424"/>
        <c:crosses val="autoZero"/>
        <c:auto val="1"/>
        <c:lblAlgn val="ctr"/>
        <c:lblOffset val="100"/>
      </c:catAx>
      <c:valAx>
        <c:axId val="89543424"/>
        <c:scaling>
          <c:orientation val="minMax"/>
        </c:scaling>
        <c:axPos val="l"/>
        <c:majorGridlines/>
        <c:numFmt formatCode="General" sourceLinked="1"/>
        <c:majorTickMark val="cross"/>
        <c:tickLblPos val="nextTo"/>
        <c:crossAx val="89537536"/>
        <c:crosses val="autoZero"/>
        <c:crossBetween val="between"/>
      </c:valAx>
    </c:plotArea>
    <c:legend>
      <c:legendPos val="r"/>
      <c:layout/>
      <c:spPr>
        <a:ln w="19050"/>
      </c:spPr>
    </c:legend>
    <c:plotVisOnly val="1"/>
  </c:chart>
  <c:printSettings>
    <c:headerFooter/>
    <c:pageMargins b="0.78740157499999996" l="0.70000000000000062" r="0.70000000000000062" t="0.7874015749999999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marker>
            <c:symbol val="none"/>
          </c:marker>
          <c:cat>
            <c:strLit>
              <c:ptCount val="3"/>
              <c:pt idx="0">
                <c:v>VG</c:v>
              </c:pt>
              <c:pt idx="1">
                <c:v>PM</c:v>
              </c:pt>
              <c:pt idx="2">
                <c:v>IM</c:v>
              </c:pt>
            </c:strLit>
          </c:cat>
          <c:val>
            <c:numRef>
              <c:f>Vysl_COBIT5vsValIT!$D$45:$D$47</c:f>
              <c:numCache>
                <c:formatCode>General</c:formatCode>
                <c:ptCount val="3"/>
                <c:pt idx="0">
                  <c:v>3</c:v>
                </c:pt>
                <c:pt idx="1">
                  <c:v>1</c:v>
                </c:pt>
                <c:pt idx="2">
                  <c:v>1</c:v>
                </c:pt>
              </c:numCache>
            </c:numRef>
          </c:val>
        </c:ser>
        <c:ser>
          <c:idx val="1"/>
          <c:order val="1"/>
          <c:tx>
            <c:v>B</c:v>
          </c:tx>
          <c:marker>
            <c:symbol val="none"/>
          </c:marker>
          <c:cat>
            <c:strLit>
              <c:ptCount val="3"/>
              <c:pt idx="0">
                <c:v>VG</c:v>
              </c:pt>
              <c:pt idx="1">
                <c:v>PM</c:v>
              </c:pt>
              <c:pt idx="2">
                <c:v>IM</c:v>
              </c:pt>
            </c:strLit>
          </c:cat>
          <c:val>
            <c:numRef>
              <c:f>Vysl_COBIT5vsValIT!$E$45:$E$47</c:f>
              <c:numCache>
                <c:formatCode>General</c:formatCode>
                <c:ptCount val="3"/>
                <c:pt idx="0">
                  <c:v>14</c:v>
                </c:pt>
                <c:pt idx="1">
                  <c:v>15</c:v>
                </c:pt>
                <c:pt idx="2">
                  <c:v>10</c:v>
                </c:pt>
              </c:numCache>
            </c:numRef>
          </c:val>
        </c:ser>
        <c:ser>
          <c:idx val="2"/>
          <c:order val="2"/>
          <c:tx>
            <c:v>C</c:v>
          </c:tx>
          <c:marker>
            <c:symbol val="none"/>
          </c:marker>
          <c:cat>
            <c:strLit>
              <c:ptCount val="3"/>
              <c:pt idx="0">
                <c:v>VG</c:v>
              </c:pt>
              <c:pt idx="1">
                <c:v>PM</c:v>
              </c:pt>
              <c:pt idx="2">
                <c:v>IM</c:v>
              </c:pt>
            </c:strLit>
          </c:cat>
          <c:val>
            <c:numRef>
              <c:f>Vysl_COBIT5vsValIT!$F$45:$F$47</c:f>
              <c:numCache>
                <c:formatCode>General</c:formatCode>
                <c:ptCount val="3"/>
                <c:pt idx="0">
                  <c:v>8</c:v>
                </c:pt>
                <c:pt idx="1">
                  <c:v>7</c:v>
                </c:pt>
                <c:pt idx="2">
                  <c:v>10</c:v>
                </c:pt>
              </c:numCache>
            </c:numRef>
          </c:val>
        </c:ser>
        <c:ser>
          <c:idx val="3"/>
          <c:order val="3"/>
          <c:tx>
            <c:v>N</c:v>
          </c:tx>
          <c:marker>
            <c:symbol val="none"/>
          </c:marker>
          <c:cat>
            <c:strLit>
              <c:ptCount val="3"/>
              <c:pt idx="0">
                <c:v>VG</c:v>
              </c:pt>
              <c:pt idx="1">
                <c:v>PM</c:v>
              </c:pt>
              <c:pt idx="2">
                <c:v>IM</c:v>
              </c:pt>
            </c:strLit>
          </c:cat>
          <c:val>
            <c:numRef>
              <c:f>Vysl_COBIT5vsValIT!$G$45:$G$47</c:f>
              <c:numCache>
                <c:formatCode>General</c:formatCode>
                <c:ptCount val="3"/>
                <c:pt idx="0">
                  <c:v>0</c:v>
                </c:pt>
                <c:pt idx="1">
                  <c:v>0</c:v>
                </c:pt>
                <c:pt idx="2">
                  <c:v>0</c:v>
                </c:pt>
              </c:numCache>
            </c:numRef>
          </c:val>
        </c:ser>
        <c:axId val="89569536"/>
        <c:axId val="89583616"/>
      </c:radarChart>
      <c:catAx>
        <c:axId val="89569536"/>
        <c:scaling>
          <c:orientation val="minMax"/>
        </c:scaling>
        <c:axPos val="b"/>
        <c:majorGridlines/>
        <c:tickLblPos val="nextTo"/>
        <c:crossAx val="89583616"/>
        <c:crosses val="autoZero"/>
        <c:auto val="1"/>
        <c:lblAlgn val="ctr"/>
        <c:lblOffset val="100"/>
      </c:catAx>
      <c:valAx>
        <c:axId val="89583616"/>
        <c:scaling>
          <c:orientation val="minMax"/>
        </c:scaling>
        <c:axPos val="l"/>
        <c:majorGridlines/>
        <c:numFmt formatCode="General" sourceLinked="1"/>
        <c:majorTickMark val="cross"/>
        <c:tickLblPos val="nextTo"/>
        <c:crossAx val="89569536"/>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marker>
            <c:symbol val="none"/>
          </c:marker>
          <c:cat>
            <c:strLit>
              <c:ptCount val="5"/>
              <c:pt idx="0">
                <c:v>EDM</c:v>
              </c:pt>
              <c:pt idx="1">
                <c:v>APO</c:v>
              </c:pt>
              <c:pt idx="2">
                <c:v>BAI</c:v>
              </c:pt>
              <c:pt idx="3">
                <c:v>DSS</c:v>
              </c:pt>
              <c:pt idx="4">
                <c:v>MEA</c:v>
              </c:pt>
            </c:strLit>
          </c:cat>
          <c:val>
            <c:numRef>
              <c:f>Vysl_COBIT5vsValIT!$D$65:$D$69</c:f>
              <c:numCache>
                <c:formatCode>General</c:formatCode>
                <c:ptCount val="5"/>
                <c:pt idx="0">
                  <c:v>0</c:v>
                </c:pt>
                <c:pt idx="1">
                  <c:v>5</c:v>
                </c:pt>
                <c:pt idx="2">
                  <c:v>1</c:v>
                </c:pt>
                <c:pt idx="3">
                  <c:v>0</c:v>
                </c:pt>
                <c:pt idx="4">
                  <c:v>0</c:v>
                </c:pt>
              </c:numCache>
            </c:numRef>
          </c:val>
        </c:ser>
        <c:ser>
          <c:idx val="1"/>
          <c:order val="1"/>
          <c:tx>
            <c:v>2</c:v>
          </c:tx>
          <c:marker>
            <c:symbol val="none"/>
          </c:marker>
          <c:cat>
            <c:strLit>
              <c:ptCount val="5"/>
              <c:pt idx="0">
                <c:v>EDM</c:v>
              </c:pt>
              <c:pt idx="1">
                <c:v>APO</c:v>
              </c:pt>
              <c:pt idx="2">
                <c:v>BAI</c:v>
              </c:pt>
              <c:pt idx="3">
                <c:v>DSS</c:v>
              </c:pt>
              <c:pt idx="4">
                <c:v>MEA</c:v>
              </c:pt>
            </c:strLit>
          </c:cat>
          <c:val>
            <c:numRef>
              <c:f>Vysl_COBIT5vsValIT!$E$65:$E$69</c:f>
              <c:numCache>
                <c:formatCode>General</c:formatCode>
                <c:ptCount val="5"/>
                <c:pt idx="0">
                  <c:v>1</c:v>
                </c:pt>
                <c:pt idx="1">
                  <c:v>1</c:v>
                </c:pt>
                <c:pt idx="2">
                  <c:v>1</c:v>
                </c:pt>
                <c:pt idx="3">
                  <c:v>0</c:v>
                </c:pt>
                <c:pt idx="4">
                  <c:v>0</c:v>
                </c:pt>
              </c:numCache>
            </c:numRef>
          </c:val>
        </c:ser>
        <c:ser>
          <c:idx val="2"/>
          <c:order val="2"/>
          <c:tx>
            <c:v>3</c:v>
          </c:tx>
          <c:marker>
            <c:symbol val="none"/>
          </c:marker>
          <c:cat>
            <c:strLit>
              <c:ptCount val="5"/>
              <c:pt idx="0">
                <c:v>EDM</c:v>
              </c:pt>
              <c:pt idx="1">
                <c:v>APO</c:v>
              </c:pt>
              <c:pt idx="2">
                <c:v>BAI</c:v>
              </c:pt>
              <c:pt idx="3">
                <c:v>DSS</c:v>
              </c:pt>
              <c:pt idx="4">
                <c:v>MEA</c:v>
              </c:pt>
            </c:strLit>
          </c:cat>
          <c:val>
            <c:numRef>
              <c:f>Vysl_COBIT5vsValIT!$F$65:$F$69</c:f>
              <c:numCache>
                <c:formatCode>General</c:formatCode>
                <c:ptCount val="5"/>
                <c:pt idx="0">
                  <c:v>1</c:v>
                </c:pt>
                <c:pt idx="1">
                  <c:v>3</c:v>
                </c:pt>
                <c:pt idx="2">
                  <c:v>2</c:v>
                </c:pt>
                <c:pt idx="3">
                  <c:v>0</c:v>
                </c:pt>
                <c:pt idx="4">
                  <c:v>0</c:v>
                </c:pt>
              </c:numCache>
            </c:numRef>
          </c:val>
        </c:ser>
        <c:ser>
          <c:idx val="3"/>
          <c:order val="3"/>
          <c:tx>
            <c:v>4</c:v>
          </c:tx>
          <c:spPr>
            <a:ln>
              <a:tailEnd type="oval"/>
            </a:ln>
          </c:spPr>
          <c:marker>
            <c:symbol val="none"/>
          </c:marker>
          <c:cat>
            <c:strLit>
              <c:ptCount val="5"/>
              <c:pt idx="0">
                <c:v>EDM</c:v>
              </c:pt>
              <c:pt idx="1">
                <c:v>APO</c:v>
              </c:pt>
              <c:pt idx="2">
                <c:v>BAI</c:v>
              </c:pt>
              <c:pt idx="3">
                <c:v>DSS</c:v>
              </c:pt>
              <c:pt idx="4">
                <c:v>MEA</c:v>
              </c:pt>
            </c:strLit>
          </c:cat>
          <c:val>
            <c:numRef>
              <c:f>Vysl_COBIT5vsValIT!$G$65:$G$69</c:f>
              <c:numCache>
                <c:formatCode>General</c:formatCode>
                <c:ptCount val="5"/>
                <c:pt idx="0">
                  <c:v>0</c:v>
                </c:pt>
                <c:pt idx="1">
                  <c:v>2</c:v>
                </c:pt>
                <c:pt idx="2">
                  <c:v>0</c:v>
                </c:pt>
                <c:pt idx="3">
                  <c:v>0</c:v>
                </c:pt>
                <c:pt idx="4">
                  <c:v>0</c:v>
                </c:pt>
              </c:numCache>
            </c:numRef>
          </c:val>
        </c:ser>
        <c:ser>
          <c:idx val="4"/>
          <c:order val="4"/>
          <c:tx>
            <c:v>5</c:v>
          </c:tx>
          <c:marker>
            <c:symbol val="none"/>
          </c:marker>
          <c:cat>
            <c:strLit>
              <c:ptCount val="5"/>
              <c:pt idx="0">
                <c:v>EDM</c:v>
              </c:pt>
              <c:pt idx="1">
                <c:v>APO</c:v>
              </c:pt>
              <c:pt idx="2">
                <c:v>BAI</c:v>
              </c:pt>
              <c:pt idx="3">
                <c:v>DSS</c:v>
              </c:pt>
              <c:pt idx="4">
                <c:v>MEA</c:v>
              </c:pt>
            </c:strLit>
          </c:cat>
          <c:val>
            <c:numRef>
              <c:f>Vysl_COBIT5vsValIT!$H$65:$H$69</c:f>
              <c:numCache>
                <c:formatCode>General</c:formatCode>
                <c:ptCount val="5"/>
                <c:pt idx="0">
                  <c:v>1</c:v>
                </c:pt>
                <c:pt idx="1">
                  <c:v>0</c:v>
                </c:pt>
                <c:pt idx="2">
                  <c:v>1</c:v>
                </c:pt>
                <c:pt idx="3">
                  <c:v>0</c:v>
                </c:pt>
                <c:pt idx="4">
                  <c:v>0</c:v>
                </c:pt>
              </c:numCache>
            </c:numRef>
          </c:val>
        </c:ser>
        <c:ser>
          <c:idx val="5"/>
          <c:order val="5"/>
          <c:tx>
            <c:v>6</c:v>
          </c:tx>
          <c:marker>
            <c:symbol val="none"/>
          </c:marker>
          <c:cat>
            <c:strLit>
              <c:ptCount val="5"/>
              <c:pt idx="0">
                <c:v>EDM</c:v>
              </c:pt>
              <c:pt idx="1">
                <c:v>APO</c:v>
              </c:pt>
              <c:pt idx="2">
                <c:v>BAI</c:v>
              </c:pt>
              <c:pt idx="3">
                <c:v>DSS</c:v>
              </c:pt>
              <c:pt idx="4">
                <c:v>MEA</c:v>
              </c:pt>
            </c:strLit>
          </c:cat>
          <c:val>
            <c:numRef>
              <c:f>Vysl_COBIT5vsValIT!$I$65:$I$69</c:f>
              <c:numCache>
                <c:formatCode>General</c:formatCode>
                <c:ptCount val="5"/>
                <c:pt idx="0">
                  <c:v>1</c:v>
                </c:pt>
                <c:pt idx="1">
                  <c:v>1</c:v>
                </c:pt>
                <c:pt idx="2">
                  <c:v>1</c:v>
                </c:pt>
                <c:pt idx="3">
                  <c:v>0</c:v>
                </c:pt>
                <c:pt idx="4">
                  <c:v>0</c:v>
                </c:pt>
              </c:numCache>
            </c:numRef>
          </c:val>
        </c:ser>
        <c:ser>
          <c:idx val="6"/>
          <c:order val="6"/>
          <c:tx>
            <c:v>7</c:v>
          </c:tx>
          <c:spPr>
            <a:ln>
              <a:solidFill>
                <a:srgbClr val="00B0F0"/>
              </a:solidFill>
              <a:tailEnd type="oval" w="sm" len="sm"/>
            </a:ln>
          </c:spPr>
          <c:marker>
            <c:symbol val="none"/>
          </c:marker>
          <c:cat>
            <c:strLit>
              <c:ptCount val="5"/>
              <c:pt idx="0">
                <c:v>EDM</c:v>
              </c:pt>
              <c:pt idx="1">
                <c:v>APO</c:v>
              </c:pt>
              <c:pt idx="2">
                <c:v>BAI</c:v>
              </c:pt>
              <c:pt idx="3">
                <c:v>DSS</c:v>
              </c:pt>
              <c:pt idx="4">
                <c:v>MEA</c:v>
              </c:pt>
            </c:strLit>
          </c:cat>
          <c:val>
            <c:numRef>
              <c:f>Vysl_COBIT5vsValIT!$J$65:$J$69</c:f>
              <c:numCache>
                <c:formatCode>General</c:formatCode>
                <c:ptCount val="5"/>
                <c:pt idx="0">
                  <c:v>0</c:v>
                </c:pt>
                <c:pt idx="1">
                  <c:v>1</c:v>
                </c:pt>
                <c:pt idx="2">
                  <c:v>0</c:v>
                </c:pt>
                <c:pt idx="3">
                  <c:v>0</c:v>
                </c:pt>
                <c:pt idx="4">
                  <c:v>0</c:v>
                </c:pt>
              </c:numCache>
            </c:numRef>
          </c:val>
        </c:ser>
        <c:axId val="89710592"/>
        <c:axId val="89712128"/>
      </c:radarChart>
      <c:catAx>
        <c:axId val="89710592"/>
        <c:scaling>
          <c:orientation val="minMax"/>
        </c:scaling>
        <c:axPos val="b"/>
        <c:majorGridlines/>
        <c:tickLblPos val="nextTo"/>
        <c:crossAx val="89712128"/>
        <c:crosses val="autoZero"/>
        <c:auto val="1"/>
        <c:lblAlgn val="ctr"/>
        <c:lblOffset val="100"/>
      </c:catAx>
      <c:valAx>
        <c:axId val="89712128"/>
        <c:scaling>
          <c:orientation val="minMax"/>
        </c:scaling>
        <c:axPos val="l"/>
        <c:majorGridlines/>
        <c:numFmt formatCode="General" sourceLinked="1"/>
        <c:majorTickMark val="cross"/>
        <c:tickLblPos val="nextTo"/>
        <c:crossAx val="8971059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marker>
            <c:symbol val="none"/>
          </c:marker>
          <c:cat>
            <c:strLit>
              <c:ptCount val="3"/>
              <c:pt idx="0">
                <c:v>VG</c:v>
              </c:pt>
              <c:pt idx="1">
                <c:v>PM</c:v>
              </c:pt>
              <c:pt idx="2">
                <c:v>IM</c:v>
              </c:pt>
            </c:strLit>
          </c:cat>
          <c:val>
            <c:numRef>
              <c:f>Vysl_COBIT5vsValIT!$D$84:$D$86</c:f>
              <c:numCache>
                <c:formatCode>General</c:formatCode>
                <c:ptCount val="3"/>
                <c:pt idx="0">
                  <c:v>23</c:v>
                </c:pt>
                <c:pt idx="1">
                  <c:v>23</c:v>
                </c:pt>
                <c:pt idx="2">
                  <c:v>19</c:v>
                </c:pt>
              </c:numCache>
            </c:numRef>
          </c:val>
        </c:ser>
        <c:ser>
          <c:idx val="1"/>
          <c:order val="1"/>
          <c:tx>
            <c:v>2</c:v>
          </c:tx>
          <c:marker>
            <c:symbol val="none"/>
          </c:marker>
          <c:cat>
            <c:strLit>
              <c:ptCount val="3"/>
              <c:pt idx="0">
                <c:v>VG</c:v>
              </c:pt>
              <c:pt idx="1">
                <c:v>PM</c:v>
              </c:pt>
              <c:pt idx="2">
                <c:v>IM</c:v>
              </c:pt>
            </c:strLit>
          </c:cat>
          <c:val>
            <c:numRef>
              <c:f>Vysl_COBIT5vsValIT!$E$84:$E$86</c:f>
              <c:numCache>
                <c:formatCode>General</c:formatCode>
                <c:ptCount val="3"/>
                <c:pt idx="0">
                  <c:v>2</c:v>
                </c:pt>
                <c:pt idx="1">
                  <c:v>0</c:v>
                </c:pt>
                <c:pt idx="2">
                  <c:v>2</c:v>
                </c:pt>
              </c:numCache>
            </c:numRef>
          </c:val>
        </c:ser>
        <c:ser>
          <c:idx val="2"/>
          <c:order val="2"/>
          <c:tx>
            <c:v>3</c:v>
          </c:tx>
          <c:marker>
            <c:symbol val="none"/>
          </c:marker>
          <c:cat>
            <c:strLit>
              <c:ptCount val="3"/>
              <c:pt idx="0">
                <c:v>VG</c:v>
              </c:pt>
              <c:pt idx="1">
                <c:v>PM</c:v>
              </c:pt>
              <c:pt idx="2">
                <c:v>IM</c:v>
              </c:pt>
            </c:strLit>
          </c:cat>
          <c:val>
            <c:numRef>
              <c:f>Vysl_COBIT5vsValIT!$F$84:$F$86</c:f>
              <c:numCache>
                <c:formatCode>General</c:formatCode>
                <c:ptCount val="3"/>
                <c:pt idx="0">
                  <c:v>0</c:v>
                </c:pt>
                <c:pt idx="1">
                  <c:v>0</c:v>
                </c:pt>
                <c:pt idx="2">
                  <c:v>0</c:v>
                </c:pt>
              </c:numCache>
            </c:numRef>
          </c:val>
        </c:ser>
        <c:axId val="89737472"/>
        <c:axId val="89739264"/>
      </c:radarChart>
      <c:catAx>
        <c:axId val="89737472"/>
        <c:scaling>
          <c:orientation val="minMax"/>
        </c:scaling>
        <c:axPos val="b"/>
        <c:majorGridlines/>
        <c:tickLblPos val="nextTo"/>
        <c:crossAx val="89739264"/>
        <c:crosses val="autoZero"/>
        <c:auto val="1"/>
        <c:lblAlgn val="ctr"/>
        <c:lblOffset val="100"/>
      </c:catAx>
      <c:valAx>
        <c:axId val="89739264"/>
        <c:scaling>
          <c:orientation val="minMax"/>
        </c:scaling>
        <c:axPos val="l"/>
        <c:majorGridlines/>
        <c:numFmt formatCode="General" sourceLinked="1"/>
        <c:majorTickMark val="cross"/>
        <c:tickLblPos val="nextTo"/>
        <c:crossAx val="8973747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RG</c:v>
          </c:tx>
          <c:spPr>
            <a:ln>
              <a:solidFill>
                <a:srgbClr val="FF0000"/>
              </a:solidFill>
            </a:ln>
          </c:spPr>
          <c:marker>
            <c:symbol val="none"/>
          </c:marker>
          <c:cat>
            <c:strLit>
              <c:ptCount val="5"/>
              <c:pt idx="0">
                <c:v>EDM</c:v>
              </c:pt>
              <c:pt idx="1">
                <c:v>APO</c:v>
              </c:pt>
              <c:pt idx="2">
                <c:v>BAI</c:v>
              </c:pt>
              <c:pt idx="3">
                <c:v>DSS</c:v>
              </c:pt>
              <c:pt idx="4">
                <c:v>MEA</c:v>
              </c:pt>
            </c:strLit>
          </c:cat>
          <c:val>
            <c:numRef>
              <c:f>Vysl_COBIT5vsRiskIT!$D$4:$D$8</c:f>
              <c:numCache>
                <c:formatCode>General</c:formatCode>
                <c:ptCount val="5"/>
                <c:pt idx="0">
                  <c:v>22</c:v>
                </c:pt>
                <c:pt idx="1">
                  <c:v>4</c:v>
                </c:pt>
                <c:pt idx="2">
                  <c:v>0</c:v>
                </c:pt>
                <c:pt idx="3">
                  <c:v>0</c:v>
                </c:pt>
                <c:pt idx="4">
                  <c:v>0</c:v>
                </c:pt>
              </c:numCache>
            </c:numRef>
          </c:val>
        </c:ser>
        <c:ser>
          <c:idx val="1"/>
          <c:order val="1"/>
          <c:tx>
            <c:v>RE</c:v>
          </c:tx>
          <c:spPr>
            <a:ln w="38100">
              <a:solidFill>
                <a:srgbClr val="0070C0"/>
              </a:solidFill>
            </a:ln>
          </c:spPr>
          <c:marker>
            <c:symbol val="none"/>
          </c:marker>
          <c:cat>
            <c:strLit>
              <c:ptCount val="5"/>
              <c:pt idx="0">
                <c:v>EDM</c:v>
              </c:pt>
              <c:pt idx="1">
                <c:v>APO</c:v>
              </c:pt>
              <c:pt idx="2">
                <c:v>BAI</c:v>
              </c:pt>
              <c:pt idx="3">
                <c:v>DSS</c:v>
              </c:pt>
              <c:pt idx="4">
                <c:v>MEA</c:v>
              </c:pt>
            </c:strLit>
          </c:cat>
          <c:val>
            <c:numRef>
              <c:f>Vysl_COBIT5vsRiskIT!$E$4:$E$8</c:f>
              <c:numCache>
                <c:formatCode>General</c:formatCode>
                <c:ptCount val="5"/>
                <c:pt idx="0">
                  <c:v>0</c:v>
                </c:pt>
                <c:pt idx="1">
                  <c:v>14</c:v>
                </c:pt>
                <c:pt idx="2">
                  <c:v>0</c:v>
                </c:pt>
                <c:pt idx="3">
                  <c:v>0</c:v>
                </c:pt>
                <c:pt idx="4">
                  <c:v>0</c:v>
                </c:pt>
              </c:numCache>
            </c:numRef>
          </c:val>
        </c:ser>
        <c:ser>
          <c:idx val="2"/>
          <c:order val="2"/>
          <c:tx>
            <c:v>RR</c:v>
          </c:tx>
          <c:spPr>
            <a:ln w="19050">
              <a:solidFill>
                <a:srgbClr val="FFC000"/>
              </a:solidFill>
              <a:headEnd type="none"/>
            </a:ln>
          </c:spPr>
          <c:marker>
            <c:symbol val="none"/>
          </c:marker>
          <c:cat>
            <c:strLit>
              <c:ptCount val="5"/>
              <c:pt idx="0">
                <c:v>EDM</c:v>
              </c:pt>
              <c:pt idx="1">
                <c:v>APO</c:v>
              </c:pt>
              <c:pt idx="2">
                <c:v>BAI</c:v>
              </c:pt>
              <c:pt idx="3">
                <c:v>DSS</c:v>
              </c:pt>
              <c:pt idx="4">
                <c:v>MEA</c:v>
              </c:pt>
            </c:strLit>
          </c:cat>
          <c:val>
            <c:numRef>
              <c:f>Vysl_COBIT5vsRiskIT!$F$4:$F$8</c:f>
              <c:numCache>
                <c:formatCode>General</c:formatCode>
                <c:ptCount val="5"/>
                <c:pt idx="0">
                  <c:v>0</c:v>
                </c:pt>
                <c:pt idx="1">
                  <c:v>13</c:v>
                </c:pt>
                <c:pt idx="2">
                  <c:v>0</c:v>
                </c:pt>
                <c:pt idx="3">
                  <c:v>0</c:v>
                </c:pt>
                <c:pt idx="4">
                  <c:v>0</c:v>
                </c:pt>
              </c:numCache>
            </c:numRef>
          </c:val>
        </c:ser>
        <c:axId val="89912832"/>
        <c:axId val="89914368"/>
      </c:radarChart>
      <c:catAx>
        <c:axId val="89912832"/>
        <c:scaling>
          <c:orientation val="minMax"/>
        </c:scaling>
        <c:axPos val="b"/>
        <c:majorGridlines/>
        <c:tickLblPos val="nextTo"/>
        <c:crossAx val="89914368"/>
        <c:crosses val="autoZero"/>
        <c:auto val="1"/>
        <c:lblAlgn val="ctr"/>
        <c:lblOffset val="100"/>
      </c:catAx>
      <c:valAx>
        <c:axId val="89914368"/>
        <c:scaling>
          <c:orientation val="minMax"/>
        </c:scaling>
        <c:axPos val="l"/>
        <c:majorGridlines/>
        <c:numFmt formatCode="General" sourceLinked="1"/>
        <c:majorTickMark val="cross"/>
        <c:tickLblPos val="nextTo"/>
        <c:crossAx val="8991283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marker>
            <c:symbol val="none"/>
          </c:marker>
          <c:cat>
            <c:strLit>
              <c:ptCount val="3"/>
              <c:pt idx="0">
                <c:v>RG</c:v>
              </c:pt>
              <c:pt idx="1">
                <c:v>RE</c:v>
              </c:pt>
              <c:pt idx="2">
                <c:v>RR</c:v>
              </c:pt>
            </c:strLit>
          </c:cat>
          <c:val>
            <c:numRef>
              <c:f>Vysl_COBIT5vsRiskIT!$C$40:$C$42</c:f>
              <c:numCache>
                <c:formatCode>General</c:formatCode>
                <c:ptCount val="3"/>
                <c:pt idx="0">
                  <c:v>2</c:v>
                </c:pt>
                <c:pt idx="1">
                  <c:v>0</c:v>
                </c:pt>
                <c:pt idx="2">
                  <c:v>0</c:v>
                </c:pt>
              </c:numCache>
            </c:numRef>
          </c:val>
        </c:ser>
        <c:ser>
          <c:idx val="1"/>
          <c:order val="1"/>
          <c:tx>
            <c:v>B</c:v>
          </c:tx>
          <c:marker>
            <c:symbol val="none"/>
          </c:marker>
          <c:cat>
            <c:strLit>
              <c:ptCount val="3"/>
              <c:pt idx="0">
                <c:v>RG</c:v>
              </c:pt>
              <c:pt idx="1">
                <c:v>RE</c:v>
              </c:pt>
              <c:pt idx="2">
                <c:v>RR</c:v>
              </c:pt>
            </c:strLit>
          </c:cat>
          <c:val>
            <c:numRef>
              <c:f>Vysl_COBIT5vsRiskIT!$D$40:$D$42</c:f>
              <c:numCache>
                <c:formatCode>General</c:formatCode>
                <c:ptCount val="3"/>
                <c:pt idx="0">
                  <c:v>4</c:v>
                </c:pt>
                <c:pt idx="1">
                  <c:v>4</c:v>
                </c:pt>
                <c:pt idx="2">
                  <c:v>2</c:v>
                </c:pt>
              </c:numCache>
            </c:numRef>
          </c:val>
        </c:ser>
        <c:ser>
          <c:idx val="2"/>
          <c:order val="2"/>
          <c:tx>
            <c:v>C</c:v>
          </c:tx>
          <c:marker>
            <c:symbol val="none"/>
          </c:marker>
          <c:cat>
            <c:strLit>
              <c:ptCount val="3"/>
              <c:pt idx="0">
                <c:v>RG</c:v>
              </c:pt>
              <c:pt idx="1">
                <c:v>RE</c:v>
              </c:pt>
              <c:pt idx="2">
                <c:v>RR</c:v>
              </c:pt>
            </c:strLit>
          </c:cat>
          <c:val>
            <c:numRef>
              <c:f>Vysl_COBIT5vsRiskIT!$E$40:$E$42</c:f>
              <c:numCache>
                <c:formatCode>General</c:formatCode>
                <c:ptCount val="3"/>
                <c:pt idx="0">
                  <c:v>10</c:v>
                </c:pt>
                <c:pt idx="1">
                  <c:v>10</c:v>
                </c:pt>
                <c:pt idx="2">
                  <c:v>11</c:v>
                </c:pt>
              </c:numCache>
            </c:numRef>
          </c:val>
        </c:ser>
        <c:ser>
          <c:idx val="3"/>
          <c:order val="3"/>
          <c:tx>
            <c:v>N</c:v>
          </c:tx>
          <c:marker>
            <c:symbol val="none"/>
          </c:marker>
          <c:cat>
            <c:strLit>
              <c:ptCount val="3"/>
              <c:pt idx="0">
                <c:v>RG</c:v>
              </c:pt>
              <c:pt idx="1">
                <c:v>RE</c:v>
              </c:pt>
              <c:pt idx="2">
                <c:v>RR</c:v>
              </c:pt>
            </c:strLit>
          </c:cat>
          <c:val>
            <c:numRef>
              <c:f>Vysl_COBIT5vsRiskIT!$F$40:$F$42</c:f>
              <c:numCache>
                <c:formatCode>General</c:formatCode>
                <c:ptCount val="3"/>
                <c:pt idx="0">
                  <c:v>0</c:v>
                </c:pt>
                <c:pt idx="1">
                  <c:v>0</c:v>
                </c:pt>
                <c:pt idx="2">
                  <c:v>0</c:v>
                </c:pt>
              </c:numCache>
            </c:numRef>
          </c:val>
        </c:ser>
        <c:axId val="89817856"/>
        <c:axId val="89819392"/>
      </c:radarChart>
      <c:catAx>
        <c:axId val="89817856"/>
        <c:scaling>
          <c:orientation val="minMax"/>
        </c:scaling>
        <c:axPos val="b"/>
        <c:majorGridlines/>
        <c:tickLblPos val="nextTo"/>
        <c:crossAx val="89819392"/>
        <c:crosses val="autoZero"/>
        <c:auto val="1"/>
        <c:lblAlgn val="ctr"/>
        <c:lblOffset val="100"/>
      </c:catAx>
      <c:valAx>
        <c:axId val="89819392"/>
        <c:scaling>
          <c:orientation val="minMax"/>
        </c:scaling>
        <c:axPos val="l"/>
        <c:majorGridlines/>
        <c:numFmt formatCode="General" sourceLinked="1"/>
        <c:majorTickMark val="cross"/>
        <c:tickLblPos val="nextTo"/>
        <c:crossAx val="89817856"/>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COBIT 4.1</a:t>
            </a:r>
          </a:p>
        </c:rich>
      </c:tx>
      <c:layout/>
    </c:title>
    <c:plotArea>
      <c:layout/>
      <c:pieChart>
        <c:varyColors val="1"/>
        <c:ser>
          <c:idx val="0"/>
          <c:order val="0"/>
          <c:explosion val="25"/>
          <c:dLbls>
            <c:dLblPos val="outEnd"/>
            <c:showVal val="1"/>
            <c:showLeaderLines val="1"/>
          </c:dLbls>
          <c:cat>
            <c:strRef>
              <c:f>Vysl_COBIT5vsCOBIT4.1!$B$64:$B$67</c:f>
              <c:strCache>
                <c:ptCount val="4"/>
                <c:pt idx="0">
                  <c:v>A</c:v>
                </c:pt>
                <c:pt idx="1">
                  <c:v>B</c:v>
                </c:pt>
                <c:pt idx="2">
                  <c:v>C</c:v>
                </c:pt>
                <c:pt idx="3">
                  <c:v>N</c:v>
                </c:pt>
              </c:strCache>
            </c:strRef>
          </c:cat>
          <c:val>
            <c:numRef>
              <c:f>Vysl_COBIT5vsCOBIT4.1!$C$64:$C$67</c:f>
              <c:numCache>
                <c:formatCode>General</c:formatCode>
                <c:ptCount val="4"/>
                <c:pt idx="0">
                  <c:v>6</c:v>
                </c:pt>
                <c:pt idx="1">
                  <c:v>118</c:v>
                </c:pt>
                <c:pt idx="2">
                  <c:v>72</c:v>
                </c:pt>
                <c:pt idx="3">
                  <c:v>51</c:v>
                </c:pt>
              </c:numCache>
            </c:numRef>
          </c:val>
        </c:ser>
        <c:dLbls>
          <c:showVal val="1"/>
        </c:dLbls>
        <c:firstSliceAng val="0"/>
      </c:pieChart>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spPr>
            <a:ln>
              <a:solidFill>
                <a:srgbClr val="00B0F0"/>
              </a:solidFill>
            </a:ln>
          </c:spPr>
          <c:marker>
            <c:symbol val="none"/>
          </c:marker>
          <c:cat>
            <c:strLit>
              <c:ptCount val="5"/>
              <c:pt idx="0">
                <c:v>EDM</c:v>
              </c:pt>
              <c:pt idx="1">
                <c:v>APO</c:v>
              </c:pt>
              <c:pt idx="2">
                <c:v>BAI</c:v>
              </c:pt>
              <c:pt idx="3">
                <c:v>DSS</c:v>
              </c:pt>
              <c:pt idx="4">
                <c:v>MEA</c:v>
              </c:pt>
            </c:strLit>
          </c:cat>
          <c:val>
            <c:numRef>
              <c:f>Vysl_COBIT5vsRiskIT!$C$56:$C$60</c:f>
              <c:numCache>
                <c:formatCode>General</c:formatCode>
                <c:ptCount val="5"/>
                <c:pt idx="0">
                  <c:v>3</c:v>
                </c:pt>
                <c:pt idx="1">
                  <c:v>2</c:v>
                </c:pt>
                <c:pt idx="2">
                  <c:v>0</c:v>
                </c:pt>
                <c:pt idx="3">
                  <c:v>0</c:v>
                </c:pt>
                <c:pt idx="4">
                  <c:v>0</c:v>
                </c:pt>
              </c:numCache>
            </c:numRef>
          </c:val>
        </c:ser>
        <c:ser>
          <c:idx val="1"/>
          <c:order val="1"/>
          <c:tx>
            <c:v>2</c:v>
          </c:tx>
          <c:spPr>
            <a:ln>
              <a:solidFill>
                <a:schemeClr val="tx1"/>
              </a:solidFill>
              <a:headEnd type="oval" w="med" len="med"/>
              <a:tailEnd type="none" w="med" len="med"/>
            </a:ln>
          </c:spPr>
          <c:marker>
            <c:symbol val="none"/>
          </c:marker>
          <c:cat>
            <c:strLit>
              <c:ptCount val="5"/>
              <c:pt idx="0">
                <c:v>EDM</c:v>
              </c:pt>
              <c:pt idx="1">
                <c:v>APO</c:v>
              </c:pt>
              <c:pt idx="2">
                <c:v>BAI</c:v>
              </c:pt>
              <c:pt idx="3">
                <c:v>DSS</c:v>
              </c:pt>
              <c:pt idx="4">
                <c:v>MEA</c:v>
              </c:pt>
            </c:strLit>
          </c:cat>
          <c:val>
            <c:numRef>
              <c:f>Vysl_COBIT5vsRiskIT!$D$56:$D$60</c:f>
              <c:numCache>
                <c:formatCode>General</c:formatCode>
                <c:ptCount val="5"/>
                <c:pt idx="0">
                  <c:v>1</c:v>
                </c:pt>
                <c:pt idx="1">
                  <c:v>0</c:v>
                </c:pt>
                <c:pt idx="2">
                  <c:v>0</c:v>
                </c:pt>
                <c:pt idx="3">
                  <c:v>0</c:v>
                </c:pt>
                <c:pt idx="4">
                  <c:v>0</c:v>
                </c:pt>
              </c:numCache>
            </c:numRef>
          </c:val>
        </c:ser>
        <c:ser>
          <c:idx val="3"/>
          <c:order val="2"/>
          <c:tx>
            <c:v>4</c:v>
          </c:tx>
          <c:spPr>
            <a:ln>
              <a:solidFill>
                <a:srgbClr val="00B050"/>
              </a:solidFill>
            </a:ln>
          </c:spPr>
          <c:marker>
            <c:symbol val="none"/>
          </c:marker>
          <c:cat>
            <c:strLit>
              <c:ptCount val="5"/>
              <c:pt idx="0">
                <c:v>EDM</c:v>
              </c:pt>
              <c:pt idx="1">
                <c:v>APO</c:v>
              </c:pt>
              <c:pt idx="2">
                <c:v>BAI</c:v>
              </c:pt>
              <c:pt idx="3">
                <c:v>DSS</c:v>
              </c:pt>
              <c:pt idx="4">
                <c:v>MEA</c:v>
              </c:pt>
            </c:strLit>
          </c:cat>
          <c:val>
            <c:numRef>
              <c:f>Vysl_COBIT5vsRiskIT!$F$56:$F$60</c:f>
              <c:numCache>
                <c:formatCode>General</c:formatCode>
                <c:ptCount val="5"/>
                <c:pt idx="0">
                  <c:v>0</c:v>
                </c:pt>
                <c:pt idx="1">
                  <c:v>3</c:v>
                </c:pt>
                <c:pt idx="2">
                  <c:v>0</c:v>
                </c:pt>
                <c:pt idx="3">
                  <c:v>0</c:v>
                </c:pt>
                <c:pt idx="4">
                  <c:v>0</c:v>
                </c:pt>
              </c:numCache>
            </c:numRef>
          </c:val>
        </c:ser>
        <c:ser>
          <c:idx val="4"/>
          <c:order val="3"/>
          <c:tx>
            <c:v>5</c:v>
          </c:tx>
          <c:spPr>
            <a:ln w="28575">
              <a:solidFill>
                <a:srgbClr val="934BC9"/>
              </a:solidFill>
              <a:headEnd type="oval" w="med" len="med"/>
              <a:tailEnd type="oval" w="med" len="med"/>
            </a:ln>
          </c:spPr>
          <c:marker>
            <c:symbol val="none"/>
          </c:marker>
          <c:cat>
            <c:strLit>
              <c:ptCount val="5"/>
              <c:pt idx="0">
                <c:v>EDM</c:v>
              </c:pt>
              <c:pt idx="1">
                <c:v>APO</c:v>
              </c:pt>
              <c:pt idx="2">
                <c:v>BAI</c:v>
              </c:pt>
              <c:pt idx="3">
                <c:v>DSS</c:v>
              </c:pt>
              <c:pt idx="4">
                <c:v>MEA</c:v>
              </c:pt>
            </c:strLit>
          </c:cat>
          <c:val>
            <c:numRef>
              <c:f>Vysl_COBIT5vsRiskIT!$G$56:$G$60</c:f>
              <c:numCache>
                <c:formatCode>General</c:formatCode>
                <c:ptCount val="5"/>
                <c:pt idx="0">
                  <c:v>0</c:v>
                </c:pt>
                <c:pt idx="1">
                  <c:v>1</c:v>
                </c:pt>
                <c:pt idx="2">
                  <c:v>0</c:v>
                </c:pt>
                <c:pt idx="3">
                  <c:v>0</c:v>
                </c:pt>
                <c:pt idx="4">
                  <c:v>0</c:v>
                </c:pt>
              </c:numCache>
            </c:numRef>
          </c:val>
        </c:ser>
        <c:ser>
          <c:idx val="5"/>
          <c:order val="4"/>
          <c:tx>
            <c:v>6</c:v>
          </c:tx>
          <c:spPr>
            <a:ln>
              <a:solidFill>
                <a:srgbClr val="FF0000"/>
              </a:solidFill>
            </a:ln>
          </c:spPr>
          <c:marker>
            <c:symbol val="none"/>
          </c:marker>
          <c:cat>
            <c:strLit>
              <c:ptCount val="5"/>
              <c:pt idx="0">
                <c:v>EDM</c:v>
              </c:pt>
              <c:pt idx="1">
                <c:v>APO</c:v>
              </c:pt>
              <c:pt idx="2">
                <c:v>BAI</c:v>
              </c:pt>
              <c:pt idx="3">
                <c:v>DSS</c:v>
              </c:pt>
              <c:pt idx="4">
                <c:v>MEA</c:v>
              </c:pt>
            </c:strLit>
          </c:cat>
          <c:val>
            <c:numRef>
              <c:f>Vysl_COBIT5vsRiskIT!$H$56:$H$60</c:f>
              <c:numCache>
                <c:formatCode>General</c:formatCode>
                <c:ptCount val="5"/>
                <c:pt idx="0">
                  <c:v>0</c:v>
                </c:pt>
                <c:pt idx="1">
                  <c:v>2</c:v>
                </c:pt>
                <c:pt idx="2">
                  <c:v>0</c:v>
                </c:pt>
                <c:pt idx="3">
                  <c:v>0</c:v>
                </c:pt>
                <c:pt idx="4">
                  <c:v>0</c:v>
                </c:pt>
              </c:numCache>
            </c:numRef>
          </c:val>
        </c:ser>
        <c:ser>
          <c:idx val="7"/>
          <c:order val="5"/>
          <c:tx>
            <c:v>8</c:v>
          </c:tx>
          <c:spPr>
            <a:ln>
              <a:solidFill>
                <a:srgbClr val="FFC000"/>
              </a:solidFill>
              <a:miter lim="800000"/>
              <a:headEnd type="triangle" w="med" len="med"/>
              <a:tailEnd type="triangle" w="med" len="med"/>
            </a:ln>
          </c:spPr>
          <c:marker>
            <c:symbol val="none"/>
          </c:marker>
          <c:cat>
            <c:strLit>
              <c:ptCount val="5"/>
              <c:pt idx="0">
                <c:v>EDM</c:v>
              </c:pt>
              <c:pt idx="1">
                <c:v>APO</c:v>
              </c:pt>
              <c:pt idx="2">
                <c:v>BAI</c:v>
              </c:pt>
              <c:pt idx="3">
                <c:v>DSS</c:v>
              </c:pt>
              <c:pt idx="4">
                <c:v>MEA</c:v>
              </c:pt>
            </c:strLit>
          </c:cat>
          <c:val>
            <c:numRef>
              <c:f>Vysl_COBIT5vsRiskIT!$J$56:$J$60</c:f>
              <c:numCache>
                <c:formatCode>General</c:formatCode>
                <c:ptCount val="5"/>
                <c:pt idx="0">
                  <c:v>1</c:v>
                </c:pt>
                <c:pt idx="1">
                  <c:v>0</c:v>
                </c:pt>
                <c:pt idx="2">
                  <c:v>0</c:v>
                </c:pt>
                <c:pt idx="3">
                  <c:v>0</c:v>
                </c:pt>
                <c:pt idx="4">
                  <c:v>0</c:v>
                </c:pt>
              </c:numCache>
            </c:numRef>
          </c:val>
        </c:ser>
        <c:ser>
          <c:idx val="8"/>
          <c:order val="6"/>
          <c:tx>
            <c:v>9</c:v>
          </c:tx>
          <c:spPr>
            <a:ln cap="sq" cmpd="sng">
              <a:solidFill>
                <a:srgbClr val="0070C0"/>
              </a:solidFill>
              <a:miter lim="800000"/>
            </a:ln>
          </c:spPr>
          <c:marker>
            <c:symbol val="none"/>
          </c:marker>
          <c:cat>
            <c:strLit>
              <c:ptCount val="5"/>
              <c:pt idx="0">
                <c:v>EDM</c:v>
              </c:pt>
              <c:pt idx="1">
                <c:v>APO</c:v>
              </c:pt>
              <c:pt idx="2">
                <c:v>BAI</c:v>
              </c:pt>
              <c:pt idx="3">
                <c:v>DSS</c:v>
              </c:pt>
              <c:pt idx="4">
                <c:v>MEA</c:v>
              </c:pt>
            </c:strLit>
          </c:cat>
          <c:val>
            <c:numRef>
              <c:f>Vysl_COBIT5vsRiskIT!$K$56:$K$60</c:f>
              <c:numCache>
                <c:formatCode>General</c:formatCode>
                <c:ptCount val="5"/>
                <c:pt idx="0">
                  <c:v>1</c:v>
                </c:pt>
                <c:pt idx="1">
                  <c:v>0</c:v>
                </c:pt>
                <c:pt idx="2">
                  <c:v>0</c:v>
                </c:pt>
                <c:pt idx="3">
                  <c:v>0</c:v>
                </c:pt>
                <c:pt idx="4">
                  <c:v>0</c:v>
                </c:pt>
              </c:numCache>
            </c:numRef>
          </c:val>
        </c:ser>
        <c:axId val="90016000"/>
        <c:axId val="90034176"/>
      </c:radarChart>
      <c:catAx>
        <c:axId val="90016000"/>
        <c:scaling>
          <c:orientation val="minMax"/>
        </c:scaling>
        <c:axPos val="b"/>
        <c:majorGridlines/>
        <c:tickLblPos val="nextTo"/>
        <c:crossAx val="90034176"/>
        <c:crosses val="autoZero"/>
        <c:auto val="1"/>
        <c:lblAlgn val="ctr"/>
        <c:lblOffset val="100"/>
      </c:catAx>
      <c:valAx>
        <c:axId val="90034176"/>
        <c:scaling>
          <c:orientation val="minMax"/>
        </c:scaling>
        <c:axPos val="l"/>
        <c:majorGridlines/>
        <c:numFmt formatCode="General" sourceLinked="1"/>
        <c:majorTickMark val="cross"/>
        <c:tickLblPos val="nextTo"/>
        <c:crossAx val="90016000"/>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spPr>
            <a:ln>
              <a:solidFill>
                <a:srgbClr val="00B0F0"/>
              </a:solidFill>
            </a:ln>
          </c:spPr>
          <c:marker>
            <c:symbol val="none"/>
          </c:marker>
          <c:cat>
            <c:strLit>
              <c:ptCount val="3"/>
              <c:pt idx="0">
                <c:v>RG</c:v>
              </c:pt>
              <c:pt idx="1">
                <c:v>RE</c:v>
              </c:pt>
              <c:pt idx="2">
                <c:v>RR</c:v>
              </c:pt>
            </c:strLit>
          </c:cat>
          <c:val>
            <c:numRef>
              <c:f>Vysl_COBIT5vsRiskIT!$C$88:$C$90</c:f>
              <c:numCache>
                <c:formatCode>General</c:formatCode>
                <c:ptCount val="3"/>
                <c:pt idx="0">
                  <c:v>9</c:v>
                </c:pt>
                <c:pt idx="1">
                  <c:v>14</c:v>
                </c:pt>
                <c:pt idx="2">
                  <c:v>14</c:v>
                </c:pt>
              </c:numCache>
            </c:numRef>
          </c:val>
        </c:ser>
        <c:ser>
          <c:idx val="1"/>
          <c:order val="1"/>
          <c:tx>
            <c:v>2</c:v>
          </c:tx>
          <c:spPr>
            <a:ln>
              <a:solidFill>
                <a:srgbClr val="FF0000"/>
              </a:solidFill>
            </a:ln>
          </c:spPr>
          <c:marker>
            <c:symbol val="none"/>
          </c:marker>
          <c:cat>
            <c:strLit>
              <c:ptCount val="3"/>
              <c:pt idx="0">
                <c:v>RG</c:v>
              </c:pt>
              <c:pt idx="1">
                <c:v>RE</c:v>
              </c:pt>
              <c:pt idx="2">
                <c:v>RR</c:v>
              </c:pt>
            </c:strLit>
          </c:cat>
          <c:val>
            <c:numRef>
              <c:f>Vysl_COBIT5vsRiskIT!$D$88:$D$90</c:f>
              <c:numCache>
                <c:formatCode>General</c:formatCode>
                <c:ptCount val="3"/>
                <c:pt idx="0">
                  <c:v>4</c:v>
                </c:pt>
                <c:pt idx="1">
                  <c:v>0</c:v>
                </c:pt>
                <c:pt idx="2">
                  <c:v>0</c:v>
                </c:pt>
              </c:numCache>
            </c:numRef>
          </c:val>
        </c:ser>
        <c:ser>
          <c:idx val="2"/>
          <c:order val="2"/>
          <c:tx>
            <c:v>3</c:v>
          </c:tx>
          <c:spPr>
            <a:ln>
              <a:solidFill>
                <a:srgbClr val="00B050"/>
              </a:solidFill>
            </a:ln>
          </c:spPr>
          <c:marker>
            <c:symbol val="none"/>
          </c:marker>
          <c:cat>
            <c:strLit>
              <c:ptCount val="3"/>
              <c:pt idx="0">
                <c:v>RG</c:v>
              </c:pt>
              <c:pt idx="1">
                <c:v>RE</c:v>
              </c:pt>
              <c:pt idx="2">
                <c:v>RR</c:v>
              </c:pt>
            </c:strLit>
          </c:cat>
          <c:val>
            <c:numRef>
              <c:f>Vysl_COBIT5vsRiskIT!$E$88:$E$90</c:f>
              <c:numCache>
                <c:formatCode>General</c:formatCode>
                <c:ptCount val="3"/>
                <c:pt idx="0">
                  <c:v>3</c:v>
                </c:pt>
                <c:pt idx="1">
                  <c:v>0</c:v>
                </c:pt>
                <c:pt idx="2">
                  <c:v>0</c:v>
                </c:pt>
              </c:numCache>
            </c:numRef>
          </c:val>
        </c:ser>
        <c:axId val="89916160"/>
        <c:axId val="89917696"/>
      </c:radarChart>
      <c:catAx>
        <c:axId val="89916160"/>
        <c:scaling>
          <c:orientation val="minMax"/>
        </c:scaling>
        <c:axPos val="b"/>
        <c:majorGridlines/>
        <c:tickLblPos val="nextTo"/>
        <c:crossAx val="89917696"/>
        <c:crosses val="autoZero"/>
        <c:auto val="1"/>
        <c:lblAlgn val="ctr"/>
        <c:lblOffset val="100"/>
      </c:catAx>
      <c:valAx>
        <c:axId val="89917696"/>
        <c:scaling>
          <c:orientation val="minMax"/>
        </c:scaling>
        <c:axPos val="l"/>
        <c:majorGridlines/>
        <c:numFmt formatCode="General" sourceLinked="1"/>
        <c:majorTickMark val="cross"/>
        <c:tickLblPos val="nextTo"/>
        <c:crossAx val="89916160"/>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spPr>
            <a:ln w="19050"/>
          </c:spPr>
          <c:marker>
            <c:symbol val="none"/>
          </c:marker>
          <c:cat>
            <c:strLit>
              <c:ptCount val="5"/>
              <c:pt idx="0">
                <c:v>EDM</c:v>
              </c:pt>
              <c:pt idx="1">
                <c:v>APO</c:v>
              </c:pt>
              <c:pt idx="2">
                <c:v>BAI</c:v>
              </c:pt>
              <c:pt idx="3">
                <c:v>DSS</c:v>
              </c:pt>
              <c:pt idx="4">
                <c:v>MEA</c:v>
              </c:pt>
            </c:strLit>
          </c:cat>
          <c:val>
            <c:numRef>
              <c:f>Vysl_COBIT5vsRiskIT!$C$22:$C$26</c:f>
              <c:numCache>
                <c:formatCode>General</c:formatCode>
                <c:ptCount val="5"/>
                <c:pt idx="0">
                  <c:v>4</c:v>
                </c:pt>
                <c:pt idx="1">
                  <c:v>7</c:v>
                </c:pt>
                <c:pt idx="2">
                  <c:v>0</c:v>
                </c:pt>
                <c:pt idx="3">
                  <c:v>0</c:v>
                </c:pt>
                <c:pt idx="4">
                  <c:v>0</c:v>
                </c:pt>
              </c:numCache>
            </c:numRef>
          </c:val>
        </c:ser>
        <c:ser>
          <c:idx val="1"/>
          <c:order val="1"/>
          <c:tx>
            <c:v>B</c:v>
          </c:tx>
          <c:spPr>
            <a:ln>
              <a:solidFill>
                <a:srgbClr val="FFC000"/>
              </a:solidFill>
              <a:headEnd type="none"/>
              <a:tailEnd type="oval" w="sm" len="sm"/>
            </a:ln>
          </c:spPr>
          <c:marker>
            <c:symbol val="none"/>
          </c:marker>
          <c:cat>
            <c:strLit>
              <c:ptCount val="5"/>
              <c:pt idx="0">
                <c:v>EDM</c:v>
              </c:pt>
              <c:pt idx="1">
                <c:v>APO</c:v>
              </c:pt>
              <c:pt idx="2">
                <c:v>BAI</c:v>
              </c:pt>
              <c:pt idx="3">
                <c:v>DSS</c:v>
              </c:pt>
              <c:pt idx="4">
                <c:v>MEA</c:v>
              </c:pt>
            </c:strLit>
          </c:cat>
          <c:val>
            <c:numRef>
              <c:f>Vysl_COBIT5vsRiskIT!$D$22:$D$26</c:f>
              <c:numCache>
                <c:formatCode>General</c:formatCode>
                <c:ptCount val="5"/>
                <c:pt idx="0">
                  <c:v>1</c:v>
                </c:pt>
                <c:pt idx="1">
                  <c:v>0</c:v>
                </c:pt>
                <c:pt idx="2">
                  <c:v>0</c:v>
                </c:pt>
                <c:pt idx="3">
                  <c:v>0</c:v>
                </c:pt>
                <c:pt idx="4">
                  <c:v>0</c:v>
                </c:pt>
              </c:numCache>
            </c:numRef>
          </c:val>
        </c:ser>
        <c:ser>
          <c:idx val="2"/>
          <c:order val="2"/>
          <c:tx>
            <c:v>C</c:v>
          </c:tx>
          <c:spPr>
            <a:ln w="19050"/>
          </c:spPr>
          <c:marker>
            <c:symbol val="none"/>
          </c:marker>
          <c:cat>
            <c:strLit>
              <c:ptCount val="5"/>
              <c:pt idx="0">
                <c:v>EDM</c:v>
              </c:pt>
              <c:pt idx="1">
                <c:v>APO</c:v>
              </c:pt>
              <c:pt idx="2">
                <c:v>BAI</c:v>
              </c:pt>
              <c:pt idx="3">
                <c:v>DSS</c:v>
              </c:pt>
              <c:pt idx="4">
                <c:v>MEA</c:v>
              </c:pt>
            </c:strLit>
          </c:cat>
          <c:val>
            <c:numRef>
              <c:f>Vysl_COBIT5vsRiskIT!$E$22:$E$26</c:f>
              <c:numCache>
                <c:formatCode>General</c:formatCode>
                <c:ptCount val="5"/>
                <c:pt idx="0">
                  <c:v>4</c:v>
                </c:pt>
                <c:pt idx="1">
                  <c:v>3</c:v>
                </c:pt>
                <c:pt idx="2">
                  <c:v>0</c:v>
                </c:pt>
                <c:pt idx="3">
                  <c:v>0</c:v>
                </c:pt>
                <c:pt idx="4">
                  <c:v>0</c:v>
                </c:pt>
              </c:numCache>
            </c:numRef>
          </c:val>
        </c:ser>
        <c:axId val="89951232"/>
        <c:axId val="89957120"/>
      </c:radarChart>
      <c:catAx>
        <c:axId val="89951232"/>
        <c:scaling>
          <c:orientation val="minMax"/>
        </c:scaling>
        <c:axPos val="b"/>
        <c:majorGridlines/>
        <c:tickLblPos val="nextTo"/>
        <c:crossAx val="89957120"/>
        <c:crosses val="autoZero"/>
        <c:auto val="1"/>
        <c:lblAlgn val="ctr"/>
        <c:lblOffset val="100"/>
      </c:catAx>
      <c:valAx>
        <c:axId val="89957120"/>
        <c:scaling>
          <c:orientation val="minMax"/>
        </c:scaling>
        <c:axPos val="l"/>
        <c:majorGridlines/>
        <c:numFmt formatCode="General" sourceLinked="1"/>
        <c:majorTickMark val="cross"/>
        <c:tickLblPos val="nextTo"/>
        <c:crossAx val="8995123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strRef>
              <c:f>Vysl_COBIT5vsITILv3!$D$3</c:f>
              <c:strCache>
                <c:ptCount val="1"/>
                <c:pt idx="0">
                  <c:v>SS</c:v>
                </c:pt>
              </c:strCache>
            </c:strRef>
          </c:tx>
          <c:spPr>
            <a:ln>
              <a:solidFill>
                <a:srgbClr val="00B0F0"/>
              </a:solidFill>
            </a:ln>
          </c:spPr>
          <c:marker>
            <c:symbol val="none"/>
          </c:marker>
          <c:cat>
            <c:strRef>
              <c:f>Vysl_COBIT5vsITILv3!$B$5:$B$9</c:f>
              <c:strCache>
                <c:ptCount val="5"/>
                <c:pt idx="0">
                  <c:v>EDM</c:v>
                </c:pt>
                <c:pt idx="1">
                  <c:v>APO</c:v>
                </c:pt>
                <c:pt idx="2">
                  <c:v>BAI</c:v>
                </c:pt>
                <c:pt idx="3">
                  <c:v>DSS</c:v>
                </c:pt>
                <c:pt idx="4">
                  <c:v>MEA</c:v>
                </c:pt>
              </c:strCache>
            </c:strRef>
          </c:cat>
          <c:val>
            <c:numRef>
              <c:f>Vysl_COBIT5vsITILv3!$D$5:$D$9</c:f>
              <c:numCache>
                <c:formatCode>General</c:formatCode>
                <c:ptCount val="5"/>
                <c:pt idx="0">
                  <c:v>18</c:v>
                </c:pt>
                <c:pt idx="1">
                  <c:v>130</c:v>
                </c:pt>
                <c:pt idx="2">
                  <c:v>10</c:v>
                </c:pt>
                <c:pt idx="3">
                  <c:v>0</c:v>
                </c:pt>
                <c:pt idx="4">
                  <c:v>0</c:v>
                </c:pt>
              </c:numCache>
            </c:numRef>
          </c:val>
        </c:ser>
        <c:ser>
          <c:idx val="1"/>
          <c:order val="1"/>
          <c:tx>
            <c:strRef>
              <c:f>Vysl_COBIT5vsITILv3!$E$3</c:f>
              <c:strCache>
                <c:ptCount val="1"/>
                <c:pt idx="0">
                  <c:v>SD</c:v>
                </c:pt>
              </c:strCache>
            </c:strRef>
          </c:tx>
          <c:spPr>
            <a:ln>
              <a:solidFill>
                <a:srgbClr val="FF0000"/>
              </a:solidFill>
            </a:ln>
          </c:spPr>
          <c:marker>
            <c:symbol val="none"/>
          </c:marker>
          <c:cat>
            <c:strRef>
              <c:f>Vysl_COBIT5vsITILv3!$B$5:$B$9</c:f>
              <c:strCache>
                <c:ptCount val="5"/>
                <c:pt idx="0">
                  <c:v>EDM</c:v>
                </c:pt>
                <c:pt idx="1">
                  <c:v>APO</c:v>
                </c:pt>
                <c:pt idx="2">
                  <c:v>BAI</c:v>
                </c:pt>
                <c:pt idx="3">
                  <c:v>DSS</c:v>
                </c:pt>
                <c:pt idx="4">
                  <c:v>MEA</c:v>
                </c:pt>
              </c:strCache>
            </c:strRef>
          </c:cat>
          <c:val>
            <c:numRef>
              <c:f>Vysl_COBIT5vsITILv3!$E$5:$E$9</c:f>
              <c:numCache>
                <c:formatCode>General</c:formatCode>
                <c:ptCount val="5"/>
                <c:pt idx="0">
                  <c:v>10</c:v>
                </c:pt>
                <c:pt idx="1">
                  <c:v>150</c:v>
                </c:pt>
                <c:pt idx="2">
                  <c:v>59</c:v>
                </c:pt>
                <c:pt idx="3">
                  <c:v>36</c:v>
                </c:pt>
                <c:pt idx="4">
                  <c:v>6</c:v>
                </c:pt>
              </c:numCache>
            </c:numRef>
          </c:val>
        </c:ser>
        <c:ser>
          <c:idx val="2"/>
          <c:order val="2"/>
          <c:tx>
            <c:strRef>
              <c:f>Vysl_COBIT5vsITILv3!$F$3</c:f>
              <c:strCache>
                <c:ptCount val="1"/>
                <c:pt idx="0">
                  <c:v>ST</c:v>
                </c:pt>
              </c:strCache>
            </c:strRef>
          </c:tx>
          <c:spPr>
            <a:ln>
              <a:solidFill>
                <a:srgbClr val="00B050"/>
              </a:solidFill>
            </a:ln>
          </c:spPr>
          <c:marker>
            <c:symbol val="none"/>
          </c:marker>
          <c:cat>
            <c:strRef>
              <c:f>Vysl_COBIT5vsITILv3!$B$5:$B$9</c:f>
              <c:strCache>
                <c:ptCount val="5"/>
                <c:pt idx="0">
                  <c:v>EDM</c:v>
                </c:pt>
                <c:pt idx="1">
                  <c:v>APO</c:v>
                </c:pt>
                <c:pt idx="2">
                  <c:v>BAI</c:v>
                </c:pt>
                <c:pt idx="3">
                  <c:v>DSS</c:v>
                </c:pt>
                <c:pt idx="4">
                  <c:v>MEA</c:v>
                </c:pt>
              </c:strCache>
            </c:strRef>
          </c:cat>
          <c:val>
            <c:numRef>
              <c:f>Vysl_COBIT5vsITILv3!$F$5:$F$9</c:f>
              <c:numCache>
                <c:formatCode>General</c:formatCode>
                <c:ptCount val="5"/>
                <c:pt idx="0">
                  <c:v>0</c:v>
                </c:pt>
                <c:pt idx="1">
                  <c:v>37</c:v>
                </c:pt>
                <c:pt idx="2">
                  <c:v>132</c:v>
                </c:pt>
                <c:pt idx="3">
                  <c:v>21</c:v>
                </c:pt>
                <c:pt idx="4">
                  <c:v>4</c:v>
                </c:pt>
              </c:numCache>
            </c:numRef>
          </c:val>
        </c:ser>
        <c:ser>
          <c:idx val="3"/>
          <c:order val="3"/>
          <c:tx>
            <c:strRef>
              <c:f>Vysl_COBIT5vsITILv3!$G$3</c:f>
              <c:strCache>
                <c:ptCount val="1"/>
                <c:pt idx="0">
                  <c:v>SO</c:v>
                </c:pt>
              </c:strCache>
            </c:strRef>
          </c:tx>
          <c:marker>
            <c:symbol val="none"/>
          </c:marker>
          <c:cat>
            <c:strRef>
              <c:f>Vysl_COBIT5vsITILv3!$B$5:$B$9</c:f>
              <c:strCache>
                <c:ptCount val="5"/>
                <c:pt idx="0">
                  <c:v>EDM</c:v>
                </c:pt>
                <c:pt idx="1">
                  <c:v>APO</c:v>
                </c:pt>
                <c:pt idx="2">
                  <c:v>BAI</c:v>
                </c:pt>
                <c:pt idx="3">
                  <c:v>DSS</c:v>
                </c:pt>
                <c:pt idx="4">
                  <c:v>MEA</c:v>
                </c:pt>
              </c:strCache>
            </c:strRef>
          </c:cat>
          <c:val>
            <c:numRef>
              <c:f>Vysl_COBIT5vsITILv3!$G$5:$G$9</c:f>
              <c:numCache>
                <c:formatCode>General</c:formatCode>
                <c:ptCount val="5"/>
                <c:pt idx="0">
                  <c:v>0</c:v>
                </c:pt>
                <c:pt idx="1">
                  <c:v>38</c:v>
                </c:pt>
                <c:pt idx="2">
                  <c:v>55</c:v>
                </c:pt>
                <c:pt idx="3">
                  <c:v>108</c:v>
                </c:pt>
                <c:pt idx="4">
                  <c:v>2</c:v>
                </c:pt>
              </c:numCache>
            </c:numRef>
          </c:val>
        </c:ser>
        <c:ser>
          <c:idx val="4"/>
          <c:order val="4"/>
          <c:tx>
            <c:strRef>
              <c:f>Vysl_COBIT5vsITILv3!$H$3</c:f>
              <c:strCache>
                <c:ptCount val="1"/>
                <c:pt idx="0">
                  <c:v>CSI</c:v>
                </c:pt>
              </c:strCache>
            </c:strRef>
          </c:tx>
          <c:spPr>
            <a:ln>
              <a:solidFill>
                <a:srgbClr val="FFC000"/>
              </a:solidFill>
            </a:ln>
          </c:spPr>
          <c:marker>
            <c:symbol val="none"/>
          </c:marker>
          <c:cat>
            <c:strRef>
              <c:f>Vysl_COBIT5vsITILv3!$B$5:$B$9</c:f>
              <c:strCache>
                <c:ptCount val="5"/>
                <c:pt idx="0">
                  <c:v>EDM</c:v>
                </c:pt>
                <c:pt idx="1">
                  <c:v>APO</c:v>
                </c:pt>
                <c:pt idx="2">
                  <c:v>BAI</c:v>
                </c:pt>
                <c:pt idx="3">
                  <c:v>DSS</c:v>
                </c:pt>
                <c:pt idx="4">
                  <c:v>MEA</c:v>
                </c:pt>
              </c:strCache>
            </c:strRef>
          </c:cat>
          <c:val>
            <c:numRef>
              <c:f>Vysl_COBIT5vsITILv3!$H$5:$H$9</c:f>
              <c:numCache>
                <c:formatCode>General</c:formatCode>
                <c:ptCount val="5"/>
                <c:pt idx="0">
                  <c:v>7</c:v>
                </c:pt>
                <c:pt idx="1">
                  <c:v>42</c:v>
                </c:pt>
                <c:pt idx="2">
                  <c:v>7</c:v>
                </c:pt>
                <c:pt idx="3">
                  <c:v>4</c:v>
                </c:pt>
                <c:pt idx="4">
                  <c:v>35</c:v>
                </c:pt>
              </c:numCache>
            </c:numRef>
          </c:val>
        </c:ser>
        <c:axId val="92421504"/>
        <c:axId val="92439680"/>
      </c:radarChart>
      <c:catAx>
        <c:axId val="92421504"/>
        <c:scaling>
          <c:orientation val="minMax"/>
        </c:scaling>
        <c:axPos val="b"/>
        <c:majorGridlines/>
        <c:tickLblPos val="nextTo"/>
        <c:crossAx val="92439680"/>
        <c:crosses val="autoZero"/>
        <c:auto val="1"/>
        <c:lblAlgn val="ctr"/>
        <c:lblOffset val="100"/>
      </c:catAx>
      <c:valAx>
        <c:axId val="92439680"/>
        <c:scaling>
          <c:orientation val="minMax"/>
        </c:scaling>
        <c:axPos val="l"/>
        <c:majorGridlines/>
        <c:numFmt formatCode="General" sourceLinked="1"/>
        <c:majorTickMark val="cross"/>
        <c:tickLblPos val="nextTo"/>
        <c:crossAx val="92421504"/>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marker>
            <c:symbol val="none"/>
          </c:marker>
          <c:cat>
            <c:strLit>
              <c:ptCount val="5"/>
              <c:pt idx="0">
                <c:v>EDM</c:v>
              </c:pt>
              <c:pt idx="1">
                <c:v>APO</c:v>
              </c:pt>
              <c:pt idx="2">
                <c:v>BAI</c:v>
              </c:pt>
              <c:pt idx="3">
                <c:v>DSS</c:v>
              </c:pt>
              <c:pt idx="4">
                <c:v>MEA</c:v>
              </c:pt>
            </c:strLit>
          </c:cat>
          <c:val>
            <c:numRef>
              <c:f>Vysl_COBIT5vsITILv3!$C$24:$C$28</c:f>
              <c:numCache>
                <c:formatCode>General</c:formatCode>
                <c:ptCount val="5"/>
                <c:pt idx="0">
                  <c:v>0</c:v>
                </c:pt>
                <c:pt idx="1">
                  <c:v>3</c:v>
                </c:pt>
                <c:pt idx="2">
                  <c:v>3</c:v>
                </c:pt>
                <c:pt idx="3">
                  <c:v>4</c:v>
                </c:pt>
                <c:pt idx="4">
                  <c:v>0</c:v>
                </c:pt>
              </c:numCache>
            </c:numRef>
          </c:val>
        </c:ser>
        <c:ser>
          <c:idx val="1"/>
          <c:order val="1"/>
          <c:tx>
            <c:v>B</c:v>
          </c:tx>
          <c:spPr>
            <a:ln>
              <a:solidFill>
                <a:srgbClr val="FF0000"/>
              </a:solidFill>
            </a:ln>
          </c:spPr>
          <c:marker>
            <c:symbol val="none"/>
          </c:marker>
          <c:cat>
            <c:strLit>
              <c:ptCount val="5"/>
              <c:pt idx="0">
                <c:v>EDM</c:v>
              </c:pt>
              <c:pt idx="1">
                <c:v>APO</c:v>
              </c:pt>
              <c:pt idx="2">
                <c:v>BAI</c:v>
              </c:pt>
              <c:pt idx="3">
                <c:v>DSS</c:v>
              </c:pt>
              <c:pt idx="4">
                <c:v>MEA</c:v>
              </c:pt>
            </c:strLit>
          </c:cat>
          <c:val>
            <c:numRef>
              <c:f>Vysl_COBIT5vsITILv3!$D$24:$D$28</c:f>
              <c:numCache>
                <c:formatCode>General</c:formatCode>
                <c:ptCount val="5"/>
                <c:pt idx="0">
                  <c:v>3</c:v>
                </c:pt>
                <c:pt idx="1">
                  <c:v>25</c:v>
                </c:pt>
                <c:pt idx="2">
                  <c:v>31</c:v>
                </c:pt>
                <c:pt idx="3">
                  <c:v>24</c:v>
                </c:pt>
                <c:pt idx="4">
                  <c:v>12</c:v>
                </c:pt>
              </c:numCache>
            </c:numRef>
          </c:val>
        </c:ser>
        <c:ser>
          <c:idx val="2"/>
          <c:order val="2"/>
          <c:tx>
            <c:v>C</c:v>
          </c:tx>
          <c:spPr>
            <a:ln>
              <a:solidFill>
                <a:srgbClr val="00B050"/>
              </a:solidFill>
            </a:ln>
          </c:spPr>
          <c:marker>
            <c:symbol val="none"/>
          </c:marker>
          <c:cat>
            <c:strLit>
              <c:ptCount val="5"/>
              <c:pt idx="0">
                <c:v>EDM</c:v>
              </c:pt>
              <c:pt idx="1">
                <c:v>APO</c:v>
              </c:pt>
              <c:pt idx="2">
                <c:v>BAI</c:v>
              </c:pt>
              <c:pt idx="3">
                <c:v>DSS</c:v>
              </c:pt>
              <c:pt idx="4">
                <c:v>MEA</c:v>
              </c:pt>
            </c:strLit>
          </c:cat>
          <c:val>
            <c:numRef>
              <c:f>Vysl_COBIT5vsITILv3!$E$24:$E$28</c:f>
              <c:numCache>
                <c:formatCode>General</c:formatCode>
                <c:ptCount val="5"/>
                <c:pt idx="0">
                  <c:v>13</c:v>
                </c:pt>
                <c:pt idx="1">
                  <c:v>52</c:v>
                </c:pt>
                <c:pt idx="2">
                  <c:v>38</c:v>
                </c:pt>
                <c:pt idx="3">
                  <c:v>13</c:v>
                </c:pt>
                <c:pt idx="4">
                  <c:v>3</c:v>
                </c:pt>
              </c:numCache>
            </c:numRef>
          </c:val>
        </c:ser>
        <c:ser>
          <c:idx val="3"/>
          <c:order val="3"/>
          <c:tx>
            <c:v>N</c:v>
          </c:tx>
          <c:spPr>
            <a:ln>
              <a:solidFill>
                <a:srgbClr val="FFC000"/>
              </a:solidFill>
            </a:ln>
          </c:spPr>
          <c:marker>
            <c:symbol val="none"/>
          </c:marker>
          <c:cat>
            <c:strLit>
              <c:ptCount val="5"/>
              <c:pt idx="0">
                <c:v>EDM</c:v>
              </c:pt>
              <c:pt idx="1">
                <c:v>APO</c:v>
              </c:pt>
              <c:pt idx="2">
                <c:v>BAI</c:v>
              </c:pt>
              <c:pt idx="3">
                <c:v>DSS</c:v>
              </c:pt>
              <c:pt idx="4">
                <c:v>MEA</c:v>
              </c:pt>
            </c:strLit>
          </c:cat>
          <c:val>
            <c:numRef>
              <c:f>Vysl_COBIT5vsITILv3!$F$24:$F$28</c:f>
              <c:numCache>
                <c:formatCode>General</c:formatCode>
                <c:ptCount val="5"/>
                <c:pt idx="0">
                  <c:v>4</c:v>
                </c:pt>
                <c:pt idx="1">
                  <c:v>5</c:v>
                </c:pt>
                <c:pt idx="2">
                  <c:v>6</c:v>
                </c:pt>
                <c:pt idx="3">
                  <c:v>3</c:v>
                </c:pt>
                <c:pt idx="4">
                  <c:v>5</c:v>
                </c:pt>
              </c:numCache>
            </c:numRef>
          </c:val>
        </c:ser>
        <c:axId val="92457600"/>
        <c:axId val="92467584"/>
      </c:radarChart>
      <c:catAx>
        <c:axId val="92457600"/>
        <c:scaling>
          <c:orientation val="minMax"/>
        </c:scaling>
        <c:axPos val="b"/>
        <c:majorGridlines/>
        <c:tickLblPos val="nextTo"/>
        <c:crossAx val="92467584"/>
        <c:crosses val="autoZero"/>
        <c:auto val="1"/>
        <c:lblAlgn val="ctr"/>
        <c:lblOffset val="100"/>
      </c:catAx>
      <c:valAx>
        <c:axId val="92467584"/>
        <c:scaling>
          <c:orientation val="minMax"/>
        </c:scaling>
        <c:axPos val="l"/>
        <c:majorGridlines/>
        <c:numFmt formatCode="General" sourceLinked="1"/>
        <c:majorTickMark val="cross"/>
        <c:tickLblPos val="nextTo"/>
        <c:crossAx val="92457600"/>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marker>
            <c:symbol val="none"/>
          </c:marker>
          <c:cat>
            <c:strLit>
              <c:ptCount val="5"/>
              <c:pt idx="0">
                <c:v>SS</c:v>
              </c:pt>
              <c:pt idx="1">
                <c:v>SD</c:v>
              </c:pt>
              <c:pt idx="2">
                <c:v>ST</c:v>
              </c:pt>
              <c:pt idx="3">
                <c:v>SO</c:v>
              </c:pt>
              <c:pt idx="4">
                <c:v>CSI</c:v>
              </c:pt>
            </c:strLit>
          </c:cat>
          <c:val>
            <c:numRef>
              <c:f>Vysl_COBIT5vsITILv3!$C$42:$C$46</c:f>
              <c:numCache>
                <c:formatCode>General</c:formatCode>
                <c:ptCount val="5"/>
                <c:pt idx="0">
                  <c:v>7</c:v>
                </c:pt>
                <c:pt idx="1">
                  <c:v>10</c:v>
                </c:pt>
                <c:pt idx="2">
                  <c:v>13</c:v>
                </c:pt>
                <c:pt idx="3">
                  <c:v>14</c:v>
                </c:pt>
                <c:pt idx="4">
                  <c:v>5</c:v>
                </c:pt>
              </c:numCache>
            </c:numRef>
          </c:val>
        </c:ser>
        <c:ser>
          <c:idx val="1"/>
          <c:order val="1"/>
          <c:tx>
            <c:v>B</c:v>
          </c:tx>
          <c:spPr>
            <a:ln>
              <a:solidFill>
                <a:srgbClr val="FF0000"/>
              </a:solidFill>
            </a:ln>
          </c:spPr>
          <c:marker>
            <c:symbol val="none"/>
          </c:marker>
          <c:cat>
            <c:strLit>
              <c:ptCount val="5"/>
              <c:pt idx="0">
                <c:v>SS</c:v>
              </c:pt>
              <c:pt idx="1">
                <c:v>SD</c:v>
              </c:pt>
              <c:pt idx="2">
                <c:v>ST</c:v>
              </c:pt>
              <c:pt idx="3">
                <c:v>SO</c:v>
              </c:pt>
              <c:pt idx="4">
                <c:v>CSI</c:v>
              </c:pt>
            </c:strLit>
          </c:cat>
          <c:val>
            <c:numRef>
              <c:f>Vysl_COBIT5vsITILv3!$D$42:$D$46</c:f>
              <c:numCache>
                <c:formatCode>General</c:formatCode>
                <c:ptCount val="5"/>
                <c:pt idx="0">
                  <c:v>31</c:v>
                </c:pt>
                <c:pt idx="1">
                  <c:v>68</c:v>
                </c:pt>
                <c:pt idx="2">
                  <c:v>36</c:v>
                </c:pt>
                <c:pt idx="3">
                  <c:v>70</c:v>
                </c:pt>
                <c:pt idx="4">
                  <c:v>21</c:v>
                </c:pt>
              </c:numCache>
            </c:numRef>
          </c:val>
        </c:ser>
        <c:ser>
          <c:idx val="2"/>
          <c:order val="2"/>
          <c:tx>
            <c:v>C</c:v>
          </c:tx>
          <c:spPr>
            <a:ln>
              <a:solidFill>
                <a:srgbClr val="00B050"/>
              </a:solidFill>
            </a:ln>
          </c:spPr>
          <c:marker>
            <c:symbol val="none"/>
          </c:marker>
          <c:cat>
            <c:strLit>
              <c:ptCount val="5"/>
              <c:pt idx="0">
                <c:v>SS</c:v>
              </c:pt>
              <c:pt idx="1">
                <c:v>SD</c:v>
              </c:pt>
              <c:pt idx="2">
                <c:v>ST</c:v>
              </c:pt>
              <c:pt idx="3">
                <c:v>SO</c:v>
              </c:pt>
              <c:pt idx="4">
                <c:v>CSI</c:v>
              </c:pt>
            </c:strLit>
          </c:cat>
          <c:val>
            <c:numRef>
              <c:f>Vysl_COBIT5vsITILv3!$E$42:$E$46</c:f>
              <c:numCache>
                <c:formatCode>General</c:formatCode>
                <c:ptCount val="5"/>
                <c:pt idx="0">
                  <c:v>13</c:v>
                </c:pt>
                <c:pt idx="1">
                  <c:v>16</c:v>
                </c:pt>
                <c:pt idx="2">
                  <c:v>29</c:v>
                </c:pt>
                <c:pt idx="3">
                  <c:v>20</c:v>
                </c:pt>
                <c:pt idx="4">
                  <c:v>13</c:v>
                </c:pt>
              </c:numCache>
            </c:numRef>
          </c:val>
        </c:ser>
        <c:ser>
          <c:idx val="3"/>
          <c:order val="3"/>
          <c:tx>
            <c:v>N</c:v>
          </c:tx>
          <c:spPr>
            <a:ln>
              <a:solidFill>
                <a:srgbClr val="FFC000"/>
              </a:solidFill>
            </a:ln>
          </c:spPr>
          <c:marker>
            <c:symbol val="none"/>
          </c:marker>
          <c:cat>
            <c:strLit>
              <c:ptCount val="5"/>
              <c:pt idx="0">
                <c:v>SS</c:v>
              </c:pt>
              <c:pt idx="1">
                <c:v>SD</c:v>
              </c:pt>
              <c:pt idx="2">
                <c:v>ST</c:v>
              </c:pt>
              <c:pt idx="3">
                <c:v>SO</c:v>
              </c:pt>
              <c:pt idx="4">
                <c:v>CSI</c:v>
              </c:pt>
            </c:strLit>
          </c:cat>
          <c:val>
            <c:numRef>
              <c:f>Vysl_COBIT5vsITILv3!$F$42:$F$46</c:f>
              <c:numCache>
                <c:formatCode>General</c:formatCode>
                <c:ptCount val="5"/>
                <c:pt idx="0">
                  <c:v>1</c:v>
                </c:pt>
                <c:pt idx="1">
                  <c:v>1</c:v>
                </c:pt>
                <c:pt idx="2">
                  <c:v>3</c:v>
                </c:pt>
                <c:pt idx="3">
                  <c:v>3</c:v>
                </c:pt>
                <c:pt idx="4">
                  <c:v>1</c:v>
                </c:pt>
              </c:numCache>
            </c:numRef>
          </c:val>
        </c:ser>
        <c:axId val="75876224"/>
        <c:axId val="75877760"/>
      </c:radarChart>
      <c:catAx>
        <c:axId val="75876224"/>
        <c:scaling>
          <c:orientation val="minMax"/>
        </c:scaling>
        <c:axPos val="b"/>
        <c:majorGridlines/>
        <c:tickLblPos val="nextTo"/>
        <c:crossAx val="75877760"/>
        <c:crosses val="autoZero"/>
        <c:auto val="1"/>
        <c:lblAlgn val="ctr"/>
        <c:lblOffset val="100"/>
      </c:catAx>
      <c:valAx>
        <c:axId val="75877760"/>
        <c:scaling>
          <c:orientation val="minMax"/>
        </c:scaling>
        <c:axPos val="l"/>
        <c:majorGridlines/>
        <c:numFmt formatCode="General" sourceLinked="1"/>
        <c:majorTickMark val="cross"/>
        <c:tickLblPos val="nextTo"/>
        <c:crossAx val="75876224"/>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marker>
            <c:symbol val="none"/>
          </c:marker>
          <c:cat>
            <c:strLit>
              <c:ptCount val="5"/>
              <c:pt idx="0">
                <c:v>EDM</c:v>
              </c:pt>
              <c:pt idx="1">
                <c:v>APO</c:v>
              </c:pt>
              <c:pt idx="2">
                <c:v>BAI</c:v>
              </c:pt>
              <c:pt idx="3">
                <c:v>DSS</c:v>
              </c:pt>
              <c:pt idx="4">
                <c:v>MEA</c:v>
              </c:pt>
            </c:strLit>
          </c:cat>
          <c:val>
            <c:numRef>
              <c:f>Vysl_COBIT5vsITILv3!$C$60:$C$64</c:f>
              <c:numCache>
                <c:formatCode>General</c:formatCode>
                <c:ptCount val="5"/>
                <c:pt idx="0">
                  <c:v>2</c:v>
                </c:pt>
                <c:pt idx="1">
                  <c:v>22</c:v>
                </c:pt>
                <c:pt idx="2">
                  <c:v>9</c:v>
                </c:pt>
                <c:pt idx="3">
                  <c:v>7</c:v>
                </c:pt>
                <c:pt idx="4">
                  <c:v>9</c:v>
                </c:pt>
              </c:numCache>
            </c:numRef>
          </c:val>
        </c:ser>
        <c:ser>
          <c:idx val="1"/>
          <c:order val="1"/>
          <c:tx>
            <c:v>2</c:v>
          </c:tx>
          <c:marker>
            <c:symbol val="none"/>
          </c:marker>
          <c:cat>
            <c:strLit>
              <c:ptCount val="5"/>
              <c:pt idx="0">
                <c:v>EDM</c:v>
              </c:pt>
              <c:pt idx="1">
                <c:v>APO</c:v>
              </c:pt>
              <c:pt idx="2">
                <c:v>BAI</c:v>
              </c:pt>
              <c:pt idx="3">
                <c:v>DSS</c:v>
              </c:pt>
              <c:pt idx="4">
                <c:v>MEA</c:v>
              </c:pt>
            </c:strLit>
          </c:cat>
          <c:val>
            <c:numRef>
              <c:f>Vysl_COBIT5vsITILv3!$D$60:$D$64</c:f>
              <c:numCache>
                <c:formatCode>General</c:formatCode>
                <c:ptCount val="5"/>
                <c:pt idx="0">
                  <c:v>1</c:v>
                </c:pt>
                <c:pt idx="1">
                  <c:v>9</c:v>
                </c:pt>
                <c:pt idx="2">
                  <c:v>8</c:v>
                </c:pt>
                <c:pt idx="3">
                  <c:v>13</c:v>
                </c:pt>
                <c:pt idx="4">
                  <c:v>1</c:v>
                </c:pt>
              </c:numCache>
            </c:numRef>
          </c:val>
        </c:ser>
        <c:ser>
          <c:idx val="2"/>
          <c:order val="2"/>
          <c:tx>
            <c:v>3</c:v>
          </c:tx>
          <c:marker>
            <c:symbol val="none"/>
          </c:marker>
          <c:cat>
            <c:strLit>
              <c:ptCount val="5"/>
              <c:pt idx="0">
                <c:v>EDM</c:v>
              </c:pt>
              <c:pt idx="1">
                <c:v>APO</c:v>
              </c:pt>
              <c:pt idx="2">
                <c:v>BAI</c:v>
              </c:pt>
              <c:pt idx="3">
                <c:v>DSS</c:v>
              </c:pt>
              <c:pt idx="4">
                <c:v>MEA</c:v>
              </c:pt>
            </c:strLit>
          </c:cat>
          <c:val>
            <c:numRef>
              <c:f>Vysl_COBIT5vsITILv3!$E$60:$E$64</c:f>
              <c:numCache>
                <c:formatCode>General</c:formatCode>
                <c:ptCount val="5"/>
                <c:pt idx="0">
                  <c:v>1</c:v>
                </c:pt>
                <c:pt idx="1">
                  <c:v>8</c:v>
                </c:pt>
                <c:pt idx="2">
                  <c:v>6</c:v>
                </c:pt>
                <c:pt idx="3">
                  <c:v>1</c:v>
                </c:pt>
                <c:pt idx="4">
                  <c:v>2</c:v>
                </c:pt>
              </c:numCache>
            </c:numRef>
          </c:val>
        </c:ser>
        <c:ser>
          <c:idx val="3"/>
          <c:order val="3"/>
          <c:tx>
            <c:v>4</c:v>
          </c:tx>
          <c:marker>
            <c:symbol val="none"/>
          </c:marker>
          <c:cat>
            <c:strLit>
              <c:ptCount val="5"/>
              <c:pt idx="0">
                <c:v>EDM</c:v>
              </c:pt>
              <c:pt idx="1">
                <c:v>APO</c:v>
              </c:pt>
              <c:pt idx="2">
                <c:v>BAI</c:v>
              </c:pt>
              <c:pt idx="3">
                <c:v>DSS</c:v>
              </c:pt>
              <c:pt idx="4">
                <c:v>MEA</c:v>
              </c:pt>
            </c:strLit>
          </c:cat>
          <c:val>
            <c:numRef>
              <c:f>Vysl_COBIT5vsITILv3!$F$60:$F$64</c:f>
              <c:numCache>
                <c:formatCode>General</c:formatCode>
                <c:ptCount val="5"/>
                <c:pt idx="0">
                  <c:v>0</c:v>
                </c:pt>
                <c:pt idx="1">
                  <c:v>8</c:v>
                </c:pt>
                <c:pt idx="2">
                  <c:v>10</c:v>
                </c:pt>
                <c:pt idx="3">
                  <c:v>5</c:v>
                </c:pt>
                <c:pt idx="4">
                  <c:v>0</c:v>
                </c:pt>
              </c:numCache>
            </c:numRef>
          </c:val>
        </c:ser>
        <c:ser>
          <c:idx val="4"/>
          <c:order val="4"/>
          <c:tx>
            <c:v>5</c:v>
          </c:tx>
          <c:marker>
            <c:symbol val="none"/>
          </c:marker>
          <c:cat>
            <c:strLit>
              <c:ptCount val="5"/>
              <c:pt idx="0">
                <c:v>EDM</c:v>
              </c:pt>
              <c:pt idx="1">
                <c:v>APO</c:v>
              </c:pt>
              <c:pt idx="2">
                <c:v>BAI</c:v>
              </c:pt>
              <c:pt idx="3">
                <c:v>DSS</c:v>
              </c:pt>
              <c:pt idx="4">
                <c:v>MEA</c:v>
              </c:pt>
            </c:strLit>
          </c:cat>
          <c:val>
            <c:numRef>
              <c:f>Vysl_COBIT5vsITILv3!$G$60:$G$64</c:f>
              <c:numCache>
                <c:formatCode>General</c:formatCode>
                <c:ptCount val="5"/>
                <c:pt idx="0">
                  <c:v>4</c:v>
                </c:pt>
                <c:pt idx="1">
                  <c:v>2</c:v>
                </c:pt>
                <c:pt idx="2">
                  <c:v>6</c:v>
                </c:pt>
                <c:pt idx="3">
                  <c:v>5</c:v>
                </c:pt>
                <c:pt idx="4">
                  <c:v>0</c:v>
                </c:pt>
              </c:numCache>
            </c:numRef>
          </c:val>
        </c:ser>
        <c:ser>
          <c:idx val="5"/>
          <c:order val="5"/>
          <c:tx>
            <c:v>6</c:v>
          </c:tx>
          <c:marker>
            <c:symbol val="none"/>
          </c:marker>
          <c:cat>
            <c:strLit>
              <c:ptCount val="5"/>
              <c:pt idx="0">
                <c:v>EDM</c:v>
              </c:pt>
              <c:pt idx="1">
                <c:v>APO</c:v>
              </c:pt>
              <c:pt idx="2">
                <c:v>BAI</c:v>
              </c:pt>
              <c:pt idx="3">
                <c:v>DSS</c:v>
              </c:pt>
              <c:pt idx="4">
                <c:v>MEA</c:v>
              </c:pt>
            </c:strLit>
          </c:cat>
          <c:val>
            <c:numRef>
              <c:f>Vysl_COBIT5vsITILv3!$H$60:$H$64</c:f>
              <c:numCache>
                <c:formatCode>General</c:formatCode>
                <c:ptCount val="5"/>
                <c:pt idx="0">
                  <c:v>0</c:v>
                </c:pt>
                <c:pt idx="1">
                  <c:v>2</c:v>
                </c:pt>
                <c:pt idx="2">
                  <c:v>2</c:v>
                </c:pt>
                <c:pt idx="3">
                  <c:v>1</c:v>
                </c:pt>
                <c:pt idx="4">
                  <c:v>1</c:v>
                </c:pt>
              </c:numCache>
            </c:numRef>
          </c:val>
        </c:ser>
        <c:ser>
          <c:idx val="6"/>
          <c:order val="6"/>
          <c:tx>
            <c:v>7</c:v>
          </c:tx>
          <c:marker>
            <c:symbol val="none"/>
          </c:marker>
          <c:cat>
            <c:strLit>
              <c:ptCount val="5"/>
              <c:pt idx="0">
                <c:v>EDM</c:v>
              </c:pt>
              <c:pt idx="1">
                <c:v>APO</c:v>
              </c:pt>
              <c:pt idx="2">
                <c:v>BAI</c:v>
              </c:pt>
              <c:pt idx="3">
                <c:v>DSS</c:v>
              </c:pt>
              <c:pt idx="4">
                <c:v>MEA</c:v>
              </c:pt>
            </c:strLit>
          </c:cat>
          <c:val>
            <c:numRef>
              <c:f>Vysl_COBIT5vsITILv3!$I$60:$I$64</c:f>
              <c:numCache>
                <c:formatCode>General</c:formatCode>
                <c:ptCount val="5"/>
                <c:pt idx="0">
                  <c:v>0</c:v>
                </c:pt>
                <c:pt idx="1">
                  <c:v>2</c:v>
                </c:pt>
                <c:pt idx="2">
                  <c:v>8</c:v>
                </c:pt>
                <c:pt idx="3">
                  <c:v>2</c:v>
                </c:pt>
                <c:pt idx="4">
                  <c:v>0</c:v>
                </c:pt>
              </c:numCache>
            </c:numRef>
          </c:val>
        </c:ser>
        <c:ser>
          <c:idx val="7"/>
          <c:order val="7"/>
          <c:tx>
            <c:v>8</c:v>
          </c:tx>
          <c:marker>
            <c:symbol val="none"/>
          </c:marker>
          <c:cat>
            <c:strLit>
              <c:ptCount val="5"/>
              <c:pt idx="0">
                <c:v>EDM</c:v>
              </c:pt>
              <c:pt idx="1">
                <c:v>APO</c:v>
              </c:pt>
              <c:pt idx="2">
                <c:v>BAI</c:v>
              </c:pt>
              <c:pt idx="3">
                <c:v>DSS</c:v>
              </c:pt>
              <c:pt idx="4">
                <c:v>MEA</c:v>
              </c:pt>
            </c:strLit>
          </c:cat>
          <c:val>
            <c:numRef>
              <c:f>Vysl_COBIT5vsITILv3!$J$60:$J$64</c:f>
              <c:numCache>
                <c:formatCode>General</c:formatCode>
                <c:ptCount val="5"/>
                <c:pt idx="0">
                  <c:v>1</c:v>
                </c:pt>
                <c:pt idx="1">
                  <c:v>3</c:v>
                </c:pt>
                <c:pt idx="2">
                  <c:v>3</c:v>
                </c:pt>
                <c:pt idx="3">
                  <c:v>0</c:v>
                </c:pt>
                <c:pt idx="4">
                  <c:v>0</c:v>
                </c:pt>
              </c:numCache>
            </c:numRef>
          </c:val>
        </c:ser>
        <c:ser>
          <c:idx val="8"/>
          <c:order val="8"/>
          <c:tx>
            <c:v>9</c:v>
          </c:tx>
          <c:marker>
            <c:symbol val="none"/>
          </c:marker>
          <c:cat>
            <c:strLit>
              <c:ptCount val="5"/>
              <c:pt idx="0">
                <c:v>EDM</c:v>
              </c:pt>
              <c:pt idx="1">
                <c:v>APO</c:v>
              </c:pt>
              <c:pt idx="2">
                <c:v>BAI</c:v>
              </c:pt>
              <c:pt idx="3">
                <c:v>DSS</c:v>
              </c:pt>
              <c:pt idx="4">
                <c:v>MEA</c:v>
              </c:pt>
            </c:strLit>
          </c:cat>
          <c:val>
            <c:numRef>
              <c:f>Vysl_COBIT5vsITILv3!$K$60:$K$64</c:f>
              <c:numCache>
                <c:formatCode>General</c:formatCode>
                <c:ptCount val="5"/>
                <c:pt idx="0">
                  <c:v>0</c:v>
                </c:pt>
                <c:pt idx="1">
                  <c:v>1</c:v>
                </c:pt>
                <c:pt idx="2">
                  <c:v>0</c:v>
                </c:pt>
                <c:pt idx="3">
                  <c:v>0</c:v>
                </c:pt>
                <c:pt idx="4">
                  <c:v>1</c:v>
                </c:pt>
              </c:numCache>
            </c:numRef>
          </c:val>
        </c:ser>
        <c:ser>
          <c:idx val="9"/>
          <c:order val="9"/>
          <c:tx>
            <c:v>10</c:v>
          </c:tx>
          <c:marker>
            <c:symbol val="none"/>
          </c:marker>
          <c:cat>
            <c:strLit>
              <c:ptCount val="5"/>
              <c:pt idx="0">
                <c:v>EDM</c:v>
              </c:pt>
              <c:pt idx="1">
                <c:v>APO</c:v>
              </c:pt>
              <c:pt idx="2">
                <c:v>BAI</c:v>
              </c:pt>
              <c:pt idx="3">
                <c:v>DSS</c:v>
              </c:pt>
              <c:pt idx="4">
                <c:v>MEA</c:v>
              </c:pt>
            </c:strLit>
          </c:cat>
          <c:val>
            <c:numRef>
              <c:f>Vysl_COBIT5vsITILv3!$L$60:$L$64</c:f>
              <c:numCache>
                <c:formatCode>General</c:formatCode>
                <c:ptCount val="5"/>
                <c:pt idx="0">
                  <c:v>0</c:v>
                </c:pt>
                <c:pt idx="1">
                  <c:v>2</c:v>
                </c:pt>
                <c:pt idx="2">
                  <c:v>2</c:v>
                </c:pt>
                <c:pt idx="3">
                  <c:v>0</c:v>
                </c:pt>
                <c:pt idx="4">
                  <c:v>0</c:v>
                </c:pt>
              </c:numCache>
            </c:numRef>
          </c:val>
        </c:ser>
        <c:ser>
          <c:idx val="10"/>
          <c:order val="10"/>
          <c:tx>
            <c:v>11</c:v>
          </c:tx>
          <c:marker>
            <c:symbol val="none"/>
          </c:marker>
          <c:cat>
            <c:strLit>
              <c:ptCount val="5"/>
              <c:pt idx="0">
                <c:v>EDM</c:v>
              </c:pt>
              <c:pt idx="1">
                <c:v>APO</c:v>
              </c:pt>
              <c:pt idx="2">
                <c:v>BAI</c:v>
              </c:pt>
              <c:pt idx="3">
                <c:v>DSS</c:v>
              </c:pt>
              <c:pt idx="4">
                <c:v>MEA</c:v>
              </c:pt>
            </c:strLit>
          </c:cat>
          <c:val>
            <c:numRef>
              <c:f>Vysl_COBIT5vsITILv3!$M$60:$M$64</c:f>
              <c:numCache>
                <c:formatCode>General</c:formatCode>
                <c:ptCount val="5"/>
                <c:pt idx="0">
                  <c:v>0</c:v>
                </c:pt>
                <c:pt idx="1">
                  <c:v>0</c:v>
                </c:pt>
                <c:pt idx="2">
                  <c:v>0</c:v>
                </c:pt>
                <c:pt idx="3">
                  <c:v>2</c:v>
                </c:pt>
                <c:pt idx="4">
                  <c:v>0</c:v>
                </c:pt>
              </c:numCache>
            </c:numRef>
          </c:val>
        </c:ser>
        <c:ser>
          <c:idx val="11"/>
          <c:order val="11"/>
          <c:tx>
            <c:v>12</c:v>
          </c:tx>
          <c:marker>
            <c:symbol val="none"/>
          </c:marker>
          <c:cat>
            <c:strLit>
              <c:ptCount val="5"/>
              <c:pt idx="0">
                <c:v>EDM</c:v>
              </c:pt>
              <c:pt idx="1">
                <c:v>APO</c:v>
              </c:pt>
              <c:pt idx="2">
                <c:v>BAI</c:v>
              </c:pt>
              <c:pt idx="3">
                <c:v>DSS</c:v>
              </c:pt>
              <c:pt idx="4">
                <c:v>MEA</c:v>
              </c:pt>
            </c:strLit>
          </c:cat>
          <c:val>
            <c:numRef>
              <c:f>Vysl_COBIT5vsITILv3!$N$60:$N$64</c:f>
              <c:numCache>
                <c:formatCode>General</c:formatCode>
                <c:ptCount val="5"/>
                <c:pt idx="0">
                  <c:v>0</c:v>
                </c:pt>
                <c:pt idx="1">
                  <c:v>2</c:v>
                </c:pt>
                <c:pt idx="2">
                  <c:v>0</c:v>
                </c:pt>
                <c:pt idx="3">
                  <c:v>1</c:v>
                </c:pt>
                <c:pt idx="4">
                  <c:v>0</c:v>
                </c:pt>
              </c:numCache>
            </c:numRef>
          </c:val>
        </c:ser>
        <c:ser>
          <c:idx val="12"/>
          <c:order val="12"/>
          <c:tx>
            <c:v>13</c:v>
          </c:tx>
          <c:marker>
            <c:symbol val="none"/>
          </c:marker>
          <c:cat>
            <c:strLit>
              <c:ptCount val="5"/>
              <c:pt idx="0">
                <c:v>EDM</c:v>
              </c:pt>
              <c:pt idx="1">
                <c:v>APO</c:v>
              </c:pt>
              <c:pt idx="2">
                <c:v>BAI</c:v>
              </c:pt>
              <c:pt idx="3">
                <c:v>DSS</c:v>
              </c:pt>
              <c:pt idx="4">
                <c:v>MEA</c:v>
              </c:pt>
            </c:strLit>
          </c:cat>
          <c:val>
            <c:numRef>
              <c:f>Vysl_COBIT5vsITILv3!$O$60:$O$64</c:f>
              <c:numCache>
                <c:formatCode>General</c:formatCode>
                <c:ptCount val="5"/>
                <c:pt idx="0">
                  <c:v>0</c:v>
                </c:pt>
                <c:pt idx="1">
                  <c:v>1</c:v>
                </c:pt>
                <c:pt idx="2">
                  <c:v>0</c:v>
                </c:pt>
                <c:pt idx="3">
                  <c:v>1</c:v>
                </c:pt>
                <c:pt idx="4">
                  <c:v>0</c:v>
                </c:pt>
              </c:numCache>
            </c:numRef>
          </c:val>
        </c:ser>
        <c:ser>
          <c:idx val="13"/>
          <c:order val="13"/>
          <c:tx>
            <c:v>14</c:v>
          </c:tx>
          <c:marker>
            <c:symbol val="none"/>
          </c:marker>
          <c:cat>
            <c:strLit>
              <c:ptCount val="5"/>
              <c:pt idx="0">
                <c:v>EDM</c:v>
              </c:pt>
              <c:pt idx="1">
                <c:v>APO</c:v>
              </c:pt>
              <c:pt idx="2">
                <c:v>BAI</c:v>
              </c:pt>
              <c:pt idx="3">
                <c:v>DSS</c:v>
              </c:pt>
              <c:pt idx="4">
                <c:v>MEA</c:v>
              </c:pt>
            </c:strLit>
          </c:cat>
          <c:val>
            <c:numRef>
              <c:f>Vysl_COBIT5vsITILv3!$P$60:$P$64</c:f>
              <c:numCache>
                <c:formatCode>General</c:formatCode>
                <c:ptCount val="5"/>
                <c:pt idx="0">
                  <c:v>0</c:v>
                </c:pt>
                <c:pt idx="1">
                  <c:v>3</c:v>
                </c:pt>
                <c:pt idx="2">
                  <c:v>0</c:v>
                </c:pt>
                <c:pt idx="3">
                  <c:v>0</c:v>
                </c:pt>
                <c:pt idx="4">
                  <c:v>0</c:v>
                </c:pt>
              </c:numCache>
            </c:numRef>
          </c:val>
        </c:ser>
        <c:ser>
          <c:idx val="14"/>
          <c:order val="14"/>
          <c:tx>
            <c:v>15</c:v>
          </c:tx>
          <c:marker>
            <c:symbol val="none"/>
          </c:marker>
          <c:cat>
            <c:strLit>
              <c:ptCount val="5"/>
              <c:pt idx="0">
                <c:v>EDM</c:v>
              </c:pt>
              <c:pt idx="1">
                <c:v>APO</c:v>
              </c:pt>
              <c:pt idx="2">
                <c:v>BAI</c:v>
              </c:pt>
              <c:pt idx="3">
                <c:v>DSS</c:v>
              </c:pt>
              <c:pt idx="4">
                <c:v>MEA</c:v>
              </c:pt>
            </c:strLit>
          </c:cat>
          <c:val>
            <c:numRef>
              <c:f>Vysl_COBIT5vsITILv3!$Q$60:$Q$64</c:f>
              <c:numCache>
                <c:formatCode>General</c:formatCode>
                <c:ptCount val="5"/>
                <c:pt idx="0">
                  <c:v>0</c:v>
                </c:pt>
                <c:pt idx="1">
                  <c:v>0</c:v>
                </c:pt>
                <c:pt idx="2">
                  <c:v>0</c:v>
                </c:pt>
                <c:pt idx="3">
                  <c:v>0</c:v>
                </c:pt>
                <c:pt idx="4">
                  <c:v>1</c:v>
                </c:pt>
              </c:numCache>
            </c:numRef>
          </c:val>
        </c:ser>
        <c:ser>
          <c:idx val="15"/>
          <c:order val="15"/>
          <c:tx>
            <c:v>16</c:v>
          </c:tx>
          <c:marker>
            <c:symbol val="none"/>
          </c:marker>
          <c:cat>
            <c:strLit>
              <c:ptCount val="5"/>
              <c:pt idx="0">
                <c:v>EDM</c:v>
              </c:pt>
              <c:pt idx="1">
                <c:v>APO</c:v>
              </c:pt>
              <c:pt idx="2">
                <c:v>BAI</c:v>
              </c:pt>
              <c:pt idx="3">
                <c:v>DSS</c:v>
              </c:pt>
              <c:pt idx="4">
                <c:v>MEA</c:v>
              </c:pt>
            </c:strLit>
          </c:cat>
          <c:val>
            <c:numRef>
              <c:f>Vysl_COBIT5vsITILv3!$R$60:$R$64</c:f>
              <c:numCache>
                <c:formatCode>General</c:formatCode>
                <c:ptCount val="5"/>
                <c:pt idx="0">
                  <c:v>0</c:v>
                </c:pt>
                <c:pt idx="1">
                  <c:v>0</c:v>
                </c:pt>
                <c:pt idx="2">
                  <c:v>1</c:v>
                </c:pt>
                <c:pt idx="3">
                  <c:v>0</c:v>
                </c:pt>
                <c:pt idx="4">
                  <c:v>0</c:v>
                </c:pt>
              </c:numCache>
            </c:numRef>
          </c:val>
        </c:ser>
        <c:ser>
          <c:idx val="16"/>
          <c:order val="16"/>
          <c:tx>
            <c:v>17</c:v>
          </c:tx>
          <c:marker>
            <c:symbol val="none"/>
          </c:marker>
          <c:cat>
            <c:strLit>
              <c:ptCount val="5"/>
              <c:pt idx="0">
                <c:v>EDM</c:v>
              </c:pt>
              <c:pt idx="1">
                <c:v>APO</c:v>
              </c:pt>
              <c:pt idx="2">
                <c:v>BAI</c:v>
              </c:pt>
              <c:pt idx="3">
                <c:v>DSS</c:v>
              </c:pt>
              <c:pt idx="4">
                <c:v>MEA</c:v>
              </c:pt>
            </c:strLit>
          </c:cat>
          <c:val>
            <c:numRef>
              <c:f>Vysl_COBIT5vsITILv3!$S$60:$S$64</c:f>
              <c:numCache>
                <c:formatCode>General</c:formatCode>
                <c:ptCount val="5"/>
                <c:pt idx="0">
                  <c:v>0</c:v>
                </c:pt>
                <c:pt idx="1">
                  <c:v>1</c:v>
                </c:pt>
                <c:pt idx="2">
                  <c:v>0</c:v>
                </c:pt>
                <c:pt idx="3">
                  <c:v>0</c:v>
                </c:pt>
                <c:pt idx="4">
                  <c:v>0</c:v>
                </c:pt>
              </c:numCache>
            </c:numRef>
          </c:val>
        </c:ser>
        <c:ser>
          <c:idx val="17"/>
          <c:order val="17"/>
          <c:tx>
            <c:v>21</c:v>
          </c:tx>
          <c:marker>
            <c:symbol val="none"/>
          </c:marker>
          <c:cat>
            <c:strLit>
              <c:ptCount val="5"/>
              <c:pt idx="0">
                <c:v>EDM</c:v>
              </c:pt>
              <c:pt idx="1">
                <c:v>APO</c:v>
              </c:pt>
              <c:pt idx="2">
                <c:v>BAI</c:v>
              </c:pt>
              <c:pt idx="3">
                <c:v>DSS</c:v>
              </c:pt>
              <c:pt idx="4">
                <c:v>MEA</c:v>
              </c:pt>
            </c:strLit>
          </c:cat>
          <c:val>
            <c:numRef>
              <c:f>Vysl_COBIT5vsITILv3!$T$60:$T$64</c:f>
              <c:numCache>
                <c:formatCode>General</c:formatCode>
                <c:ptCount val="5"/>
                <c:pt idx="0">
                  <c:v>0</c:v>
                </c:pt>
                <c:pt idx="1">
                  <c:v>1</c:v>
                </c:pt>
                <c:pt idx="2">
                  <c:v>0</c:v>
                </c:pt>
                <c:pt idx="3">
                  <c:v>1</c:v>
                </c:pt>
                <c:pt idx="4">
                  <c:v>0</c:v>
                </c:pt>
              </c:numCache>
            </c:numRef>
          </c:val>
        </c:ser>
        <c:ser>
          <c:idx val="18"/>
          <c:order val="18"/>
          <c:tx>
            <c:v>22</c:v>
          </c:tx>
          <c:marker>
            <c:symbol val="none"/>
          </c:marker>
          <c:cat>
            <c:strLit>
              <c:ptCount val="5"/>
              <c:pt idx="0">
                <c:v>EDM</c:v>
              </c:pt>
              <c:pt idx="1">
                <c:v>APO</c:v>
              </c:pt>
              <c:pt idx="2">
                <c:v>BAI</c:v>
              </c:pt>
              <c:pt idx="3">
                <c:v>DSS</c:v>
              </c:pt>
              <c:pt idx="4">
                <c:v>MEA</c:v>
              </c:pt>
            </c:strLit>
          </c:cat>
          <c:val>
            <c:numRef>
              <c:f>Vysl_COBIT5vsITILv3!$U$60:$U$64</c:f>
              <c:numCache>
                <c:formatCode>General</c:formatCode>
                <c:ptCount val="5"/>
                <c:pt idx="0">
                  <c:v>0</c:v>
                </c:pt>
                <c:pt idx="1">
                  <c:v>0</c:v>
                </c:pt>
                <c:pt idx="2">
                  <c:v>1</c:v>
                </c:pt>
                <c:pt idx="3">
                  <c:v>0</c:v>
                </c:pt>
                <c:pt idx="4">
                  <c:v>0</c:v>
                </c:pt>
              </c:numCache>
            </c:numRef>
          </c:val>
        </c:ser>
        <c:ser>
          <c:idx val="19"/>
          <c:order val="19"/>
          <c:tx>
            <c:v>29</c:v>
          </c:tx>
          <c:marker>
            <c:symbol val="none"/>
          </c:marker>
          <c:cat>
            <c:strLit>
              <c:ptCount val="5"/>
              <c:pt idx="0">
                <c:v>EDM</c:v>
              </c:pt>
              <c:pt idx="1">
                <c:v>APO</c:v>
              </c:pt>
              <c:pt idx="2">
                <c:v>BAI</c:v>
              </c:pt>
              <c:pt idx="3">
                <c:v>DSS</c:v>
              </c:pt>
              <c:pt idx="4">
                <c:v>MEA</c:v>
              </c:pt>
            </c:strLit>
          </c:cat>
          <c:val>
            <c:numRef>
              <c:f>Vysl_COBIT5vsITILv3!$V$60:$V$64</c:f>
              <c:numCache>
                <c:formatCode>General</c:formatCode>
                <c:ptCount val="5"/>
                <c:pt idx="0">
                  <c:v>0</c:v>
                </c:pt>
                <c:pt idx="1">
                  <c:v>1</c:v>
                </c:pt>
                <c:pt idx="2">
                  <c:v>0</c:v>
                </c:pt>
                <c:pt idx="3">
                  <c:v>0</c:v>
                </c:pt>
                <c:pt idx="4">
                  <c:v>0</c:v>
                </c:pt>
              </c:numCache>
            </c:numRef>
          </c:val>
        </c:ser>
        <c:ser>
          <c:idx val="20"/>
          <c:order val="20"/>
          <c:tx>
            <c:v>32</c:v>
          </c:tx>
          <c:marker>
            <c:symbol val="none"/>
          </c:marker>
          <c:cat>
            <c:strLit>
              <c:ptCount val="5"/>
              <c:pt idx="0">
                <c:v>EDM</c:v>
              </c:pt>
              <c:pt idx="1">
                <c:v>APO</c:v>
              </c:pt>
              <c:pt idx="2">
                <c:v>BAI</c:v>
              </c:pt>
              <c:pt idx="3">
                <c:v>DSS</c:v>
              </c:pt>
              <c:pt idx="4">
                <c:v>MEA</c:v>
              </c:pt>
            </c:strLit>
          </c:cat>
          <c:val>
            <c:numRef>
              <c:f>Vysl_COBIT5vsITILv3!$W$60:$W$64</c:f>
              <c:numCache>
                <c:formatCode>General</c:formatCode>
                <c:ptCount val="5"/>
                <c:pt idx="0">
                  <c:v>0</c:v>
                </c:pt>
                <c:pt idx="1">
                  <c:v>1</c:v>
                </c:pt>
                <c:pt idx="2">
                  <c:v>0</c:v>
                </c:pt>
                <c:pt idx="3">
                  <c:v>0</c:v>
                </c:pt>
                <c:pt idx="4">
                  <c:v>0</c:v>
                </c:pt>
              </c:numCache>
            </c:numRef>
          </c:val>
        </c:ser>
        <c:ser>
          <c:idx val="21"/>
          <c:order val="21"/>
          <c:tx>
            <c:v>34</c:v>
          </c:tx>
          <c:marker>
            <c:symbol val="none"/>
          </c:marker>
          <c:cat>
            <c:strLit>
              <c:ptCount val="5"/>
              <c:pt idx="0">
                <c:v>EDM</c:v>
              </c:pt>
              <c:pt idx="1">
                <c:v>APO</c:v>
              </c:pt>
              <c:pt idx="2">
                <c:v>BAI</c:v>
              </c:pt>
              <c:pt idx="3">
                <c:v>DSS</c:v>
              </c:pt>
              <c:pt idx="4">
                <c:v>MEA</c:v>
              </c:pt>
            </c:strLit>
          </c:cat>
          <c:val>
            <c:numRef>
              <c:f>Vysl_COBIT5vsITILv3!$X$60:$X$64</c:f>
              <c:numCache>
                <c:formatCode>General</c:formatCode>
                <c:ptCount val="5"/>
                <c:pt idx="0">
                  <c:v>0</c:v>
                </c:pt>
                <c:pt idx="1">
                  <c:v>1</c:v>
                </c:pt>
                <c:pt idx="2">
                  <c:v>0</c:v>
                </c:pt>
                <c:pt idx="3">
                  <c:v>0</c:v>
                </c:pt>
                <c:pt idx="4">
                  <c:v>0</c:v>
                </c:pt>
              </c:numCache>
            </c:numRef>
          </c:val>
        </c:ser>
        <c:axId val="92548480"/>
        <c:axId val="92574848"/>
      </c:radarChart>
      <c:catAx>
        <c:axId val="92548480"/>
        <c:scaling>
          <c:orientation val="minMax"/>
        </c:scaling>
        <c:axPos val="b"/>
        <c:majorGridlines/>
        <c:tickLblPos val="nextTo"/>
        <c:crossAx val="92574848"/>
        <c:crosses val="autoZero"/>
        <c:auto val="1"/>
        <c:lblAlgn val="ctr"/>
        <c:lblOffset val="100"/>
      </c:catAx>
      <c:valAx>
        <c:axId val="92574848"/>
        <c:scaling>
          <c:orientation val="minMax"/>
        </c:scaling>
        <c:axPos val="l"/>
        <c:majorGridlines/>
        <c:numFmt formatCode="General" sourceLinked="1"/>
        <c:majorTickMark val="cross"/>
        <c:tickLblPos val="nextTo"/>
        <c:crossAx val="92548480"/>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1</c:v>
          </c:tx>
          <c:marker>
            <c:symbol val="none"/>
          </c:marker>
          <c:cat>
            <c:strLit>
              <c:ptCount val="5"/>
              <c:pt idx="0">
                <c:v>SS</c:v>
              </c:pt>
              <c:pt idx="1">
                <c:v>SD</c:v>
              </c:pt>
              <c:pt idx="2">
                <c:v>ST</c:v>
              </c:pt>
              <c:pt idx="3">
                <c:v>SO</c:v>
              </c:pt>
              <c:pt idx="4">
                <c:v>CSI</c:v>
              </c:pt>
            </c:strLit>
          </c:cat>
          <c:val>
            <c:numRef>
              <c:f>Vysl_COBIT5vsITILv3!$C$75:$C$79</c:f>
              <c:numCache>
                <c:formatCode>General</c:formatCode>
                <c:ptCount val="5"/>
                <c:pt idx="0">
                  <c:v>16</c:v>
                </c:pt>
                <c:pt idx="1">
                  <c:v>35</c:v>
                </c:pt>
                <c:pt idx="2">
                  <c:v>28</c:v>
                </c:pt>
                <c:pt idx="3">
                  <c:v>59</c:v>
                </c:pt>
                <c:pt idx="4">
                  <c:v>13</c:v>
                </c:pt>
              </c:numCache>
            </c:numRef>
          </c:val>
        </c:ser>
        <c:ser>
          <c:idx val="1"/>
          <c:order val="1"/>
          <c:tx>
            <c:v>2</c:v>
          </c:tx>
          <c:marker>
            <c:symbol val="none"/>
          </c:marker>
          <c:cat>
            <c:strLit>
              <c:ptCount val="5"/>
              <c:pt idx="0">
                <c:v>SS</c:v>
              </c:pt>
              <c:pt idx="1">
                <c:v>SD</c:v>
              </c:pt>
              <c:pt idx="2">
                <c:v>ST</c:v>
              </c:pt>
              <c:pt idx="3">
                <c:v>SO</c:v>
              </c:pt>
              <c:pt idx="4">
                <c:v>CSI</c:v>
              </c:pt>
            </c:strLit>
          </c:cat>
          <c:val>
            <c:numRef>
              <c:f>Vysl_COBIT5vsITILv3!$D$75:$D$79</c:f>
              <c:numCache>
                <c:formatCode>General</c:formatCode>
                <c:ptCount val="5"/>
                <c:pt idx="0">
                  <c:v>11</c:v>
                </c:pt>
                <c:pt idx="1">
                  <c:v>24</c:v>
                </c:pt>
                <c:pt idx="2">
                  <c:v>18</c:v>
                </c:pt>
                <c:pt idx="3">
                  <c:v>24</c:v>
                </c:pt>
                <c:pt idx="4">
                  <c:v>14</c:v>
                </c:pt>
              </c:numCache>
            </c:numRef>
          </c:val>
        </c:ser>
        <c:ser>
          <c:idx val="2"/>
          <c:order val="2"/>
          <c:tx>
            <c:v>3</c:v>
          </c:tx>
          <c:marker>
            <c:symbol val="none"/>
          </c:marker>
          <c:cat>
            <c:strLit>
              <c:ptCount val="5"/>
              <c:pt idx="0">
                <c:v>SS</c:v>
              </c:pt>
              <c:pt idx="1">
                <c:v>SD</c:v>
              </c:pt>
              <c:pt idx="2">
                <c:v>ST</c:v>
              </c:pt>
              <c:pt idx="3">
                <c:v>SO</c:v>
              </c:pt>
              <c:pt idx="4">
                <c:v>CSI</c:v>
              </c:pt>
            </c:strLit>
          </c:cat>
          <c:val>
            <c:numRef>
              <c:f>Vysl_COBIT5vsITILv3!$E$75:$E$79</c:f>
              <c:numCache>
                <c:formatCode>General</c:formatCode>
                <c:ptCount val="5"/>
                <c:pt idx="0">
                  <c:v>8</c:v>
                </c:pt>
                <c:pt idx="1">
                  <c:v>14</c:v>
                </c:pt>
                <c:pt idx="2">
                  <c:v>18</c:v>
                </c:pt>
                <c:pt idx="3">
                  <c:v>14</c:v>
                </c:pt>
                <c:pt idx="4">
                  <c:v>6</c:v>
                </c:pt>
              </c:numCache>
            </c:numRef>
          </c:val>
        </c:ser>
        <c:ser>
          <c:idx val="3"/>
          <c:order val="3"/>
          <c:tx>
            <c:v>4</c:v>
          </c:tx>
          <c:marker>
            <c:symbol val="none"/>
          </c:marker>
          <c:cat>
            <c:strLit>
              <c:ptCount val="5"/>
              <c:pt idx="0">
                <c:v>SS</c:v>
              </c:pt>
              <c:pt idx="1">
                <c:v>SD</c:v>
              </c:pt>
              <c:pt idx="2">
                <c:v>ST</c:v>
              </c:pt>
              <c:pt idx="3">
                <c:v>SO</c:v>
              </c:pt>
              <c:pt idx="4">
                <c:v>CSI</c:v>
              </c:pt>
            </c:strLit>
          </c:cat>
          <c:val>
            <c:numRef>
              <c:f>Vysl_COBIT5vsITILv3!$F$75:$F$79</c:f>
              <c:numCache>
                <c:formatCode>General</c:formatCode>
                <c:ptCount val="5"/>
                <c:pt idx="0">
                  <c:v>5</c:v>
                </c:pt>
                <c:pt idx="1">
                  <c:v>7</c:v>
                </c:pt>
                <c:pt idx="2">
                  <c:v>5</c:v>
                </c:pt>
                <c:pt idx="3">
                  <c:v>3</c:v>
                </c:pt>
                <c:pt idx="4">
                  <c:v>3</c:v>
                </c:pt>
              </c:numCache>
            </c:numRef>
          </c:val>
        </c:ser>
        <c:ser>
          <c:idx val="4"/>
          <c:order val="4"/>
          <c:tx>
            <c:v>5</c:v>
          </c:tx>
          <c:marker>
            <c:symbol val="none"/>
          </c:marker>
          <c:cat>
            <c:strLit>
              <c:ptCount val="5"/>
              <c:pt idx="0">
                <c:v>SS</c:v>
              </c:pt>
              <c:pt idx="1">
                <c:v>SD</c:v>
              </c:pt>
              <c:pt idx="2">
                <c:v>ST</c:v>
              </c:pt>
              <c:pt idx="3">
                <c:v>SO</c:v>
              </c:pt>
              <c:pt idx="4">
                <c:v>CSI</c:v>
              </c:pt>
            </c:strLit>
          </c:cat>
          <c:val>
            <c:numRef>
              <c:f>Vysl_COBIT5vsITILv3!$G$75:$G$79</c:f>
              <c:numCache>
                <c:formatCode>General</c:formatCode>
                <c:ptCount val="5"/>
                <c:pt idx="0">
                  <c:v>2</c:v>
                </c:pt>
                <c:pt idx="1">
                  <c:v>4</c:v>
                </c:pt>
                <c:pt idx="2">
                  <c:v>5</c:v>
                </c:pt>
                <c:pt idx="3">
                  <c:v>2</c:v>
                </c:pt>
                <c:pt idx="4">
                  <c:v>1</c:v>
                </c:pt>
              </c:numCache>
            </c:numRef>
          </c:val>
        </c:ser>
        <c:ser>
          <c:idx val="5"/>
          <c:order val="5"/>
          <c:tx>
            <c:v>6</c:v>
          </c:tx>
          <c:marker>
            <c:symbol val="none"/>
          </c:marker>
          <c:cat>
            <c:strLit>
              <c:ptCount val="5"/>
              <c:pt idx="0">
                <c:v>SS</c:v>
              </c:pt>
              <c:pt idx="1">
                <c:v>SD</c:v>
              </c:pt>
              <c:pt idx="2">
                <c:v>ST</c:v>
              </c:pt>
              <c:pt idx="3">
                <c:v>SO</c:v>
              </c:pt>
              <c:pt idx="4">
                <c:v>CSI</c:v>
              </c:pt>
            </c:strLit>
          </c:cat>
          <c:val>
            <c:numRef>
              <c:f>Vysl_COBIT5vsITILv3!$H$75:$H$79</c:f>
              <c:numCache>
                <c:formatCode>General</c:formatCode>
                <c:ptCount val="5"/>
                <c:pt idx="0">
                  <c:v>1</c:v>
                </c:pt>
                <c:pt idx="1">
                  <c:v>1</c:v>
                </c:pt>
                <c:pt idx="2">
                  <c:v>4</c:v>
                </c:pt>
                <c:pt idx="3">
                  <c:v>1</c:v>
                </c:pt>
                <c:pt idx="4">
                  <c:v>0</c:v>
                </c:pt>
              </c:numCache>
            </c:numRef>
          </c:val>
        </c:ser>
        <c:ser>
          <c:idx val="6"/>
          <c:order val="6"/>
          <c:tx>
            <c:v>7</c:v>
          </c:tx>
          <c:marker>
            <c:symbol val="none"/>
          </c:marker>
          <c:cat>
            <c:strLit>
              <c:ptCount val="5"/>
              <c:pt idx="0">
                <c:v>SS</c:v>
              </c:pt>
              <c:pt idx="1">
                <c:v>SD</c:v>
              </c:pt>
              <c:pt idx="2">
                <c:v>ST</c:v>
              </c:pt>
              <c:pt idx="3">
                <c:v>SO</c:v>
              </c:pt>
              <c:pt idx="4">
                <c:v>CSI</c:v>
              </c:pt>
            </c:strLit>
          </c:cat>
          <c:val>
            <c:numRef>
              <c:f>Vysl_COBIT5vsITILv3!$I$75:$I$79</c:f>
              <c:numCache>
                <c:formatCode>General</c:formatCode>
                <c:ptCount val="5"/>
                <c:pt idx="0">
                  <c:v>4</c:v>
                </c:pt>
                <c:pt idx="1">
                  <c:v>5</c:v>
                </c:pt>
                <c:pt idx="2">
                  <c:v>1</c:v>
                </c:pt>
                <c:pt idx="3">
                  <c:v>0</c:v>
                </c:pt>
                <c:pt idx="4">
                  <c:v>0</c:v>
                </c:pt>
              </c:numCache>
            </c:numRef>
          </c:val>
        </c:ser>
        <c:ser>
          <c:idx val="7"/>
          <c:order val="7"/>
          <c:tx>
            <c:v>8</c:v>
          </c:tx>
          <c:marker>
            <c:symbol val="none"/>
          </c:marker>
          <c:cat>
            <c:strLit>
              <c:ptCount val="5"/>
              <c:pt idx="0">
                <c:v>SS</c:v>
              </c:pt>
              <c:pt idx="1">
                <c:v>SD</c:v>
              </c:pt>
              <c:pt idx="2">
                <c:v>ST</c:v>
              </c:pt>
              <c:pt idx="3">
                <c:v>SO</c:v>
              </c:pt>
              <c:pt idx="4">
                <c:v>CSI</c:v>
              </c:pt>
            </c:strLit>
          </c:cat>
          <c:val>
            <c:numRef>
              <c:f>Vysl_COBIT5vsITILv3!$J$75:$J$79</c:f>
              <c:numCache>
                <c:formatCode>General</c:formatCode>
                <c:ptCount val="5"/>
                <c:pt idx="0">
                  <c:v>0</c:v>
                </c:pt>
                <c:pt idx="1">
                  <c:v>1</c:v>
                </c:pt>
                <c:pt idx="2">
                  <c:v>0</c:v>
                </c:pt>
                <c:pt idx="3">
                  <c:v>2</c:v>
                </c:pt>
                <c:pt idx="4">
                  <c:v>0</c:v>
                </c:pt>
              </c:numCache>
            </c:numRef>
          </c:val>
        </c:ser>
        <c:ser>
          <c:idx val="8"/>
          <c:order val="8"/>
          <c:tx>
            <c:v>9</c:v>
          </c:tx>
          <c:marker>
            <c:symbol val="none"/>
          </c:marker>
          <c:cat>
            <c:strLit>
              <c:ptCount val="5"/>
              <c:pt idx="0">
                <c:v>SS</c:v>
              </c:pt>
              <c:pt idx="1">
                <c:v>SD</c:v>
              </c:pt>
              <c:pt idx="2">
                <c:v>ST</c:v>
              </c:pt>
              <c:pt idx="3">
                <c:v>SO</c:v>
              </c:pt>
              <c:pt idx="4">
                <c:v>CSI</c:v>
              </c:pt>
            </c:strLit>
          </c:cat>
          <c:val>
            <c:numRef>
              <c:f>Vysl_COBIT5vsITILv3!$K$75:$K$79</c:f>
              <c:numCache>
                <c:formatCode>General</c:formatCode>
                <c:ptCount val="5"/>
                <c:pt idx="0">
                  <c:v>2</c:v>
                </c:pt>
                <c:pt idx="1">
                  <c:v>3</c:v>
                </c:pt>
                <c:pt idx="2">
                  <c:v>0</c:v>
                </c:pt>
                <c:pt idx="3">
                  <c:v>0</c:v>
                </c:pt>
                <c:pt idx="4">
                  <c:v>1</c:v>
                </c:pt>
              </c:numCache>
            </c:numRef>
          </c:val>
        </c:ser>
        <c:ser>
          <c:idx val="9"/>
          <c:order val="9"/>
          <c:tx>
            <c:v>10</c:v>
          </c:tx>
          <c:marker>
            <c:symbol val="none"/>
          </c:marker>
          <c:cat>
            <c:strLit>
              <c:ptCount val="5"/>
              <c:pt idx="0">
                <c:v>SS</c:v>
              </c:pt>
              <c:pt idx="1">
                <c:v>SD</c:v>
              </c:pt>
              <c:pt idx="2">
                <c:v>ST</c:v>
              </c:pt>
              <c:pt idx="3">
                <c:v>SO</c:v>
              </c:pt>
              <c:pt idx="4">
                <c:v>CSI</c:v>
              </c:pt>
            </c:strLit>
          </c:cat>
          <c:val>
            <c:numRef>
              <c:f>Vysl_COBIT5vsITILv3!$L$75:$L$79</c:f>
              <c:numCache>
                <c:formatCode>General</c:formatCode>
                <c:ptCount val="5"/>
                <c:pt idx="0">
                  <c:v>0</c:v>
                </c:pt>
                <c:pt idx="1">
                  <c:v>0</c:v>
                </c:pt>
                <c:pt idx="2">
                  <c:v>0</c:v>
                </c:pt>
                <c:pt idx="3">
                  <c:v>1</c:v>
                </c:pt>
                <c:pt idx="4">
                  <c:v>1</c:v>
                </c:pt>
              </c:numCache>
            </c:numRef>
          </c:val>
        </c:ser>
        <c:ser>
          <c:idx val="10"/>
          <c:order val="10"/>
          <c:tx>
            <c:v>12</c:v>
          </c:tx>
          <c:marker>
            <c:symbol val="none"/>
          </c:marker>
          <c:cat>
            <c:strLit>
              <c:ptCount val="5"/>
              <c:pt idx="0">
                <c:v>SS</c:v>
              </c:pt>
              <c:pt idx="1">
                <c:v>SD</c:v>
              </c:pt>
              <c:pt idx="2">
                <c:v>ST</c:v>
              </c:pt>
              <c:pt idx="3">
                <c:v>SO</c:v>
              </c:pt>
              <c:pt idx="4">
                <c:v>CSI</c:v>
              </c:pt>
            </c:strLit>
          </c:cat>
          <c:val>
            <c:numRef>
              <c:f>Vysl_COBIT5vsITILv3!$M$75:$M$79</c:f>
              <c:numCache>
                <c:formatCode>General</c:formatCode>
                <c:ptCount val="5"/>
                <c:pt idx="0">
                  <c:v>0</c:v>
                </c:pt>
                <c:pt idx="1">
                  <c:v>1</c:v>
                </c:pt>
                <c:pt idx="2">
                  <c:v>0</c:v>
                </c:pt>
                <c:pt idx="3">
                  <c:v>0</c:v>
                </c:pt>
                <c:pt idx="4">
                  <c:v>0</c:v>
                </c:pt>
              </c:numCache>
            </c:numRef>
          </c:val>
        </c:ser>
        <c:ser>
          <c:idx val="11"/>
          <c:order val="11"/>
          <c:tx>
            <c:v>14</c:v>
          </c:tx>
          <c:marker>
            <c:symbol val="none"/>
          </c:marker>
          <c:cat>
            <c:strLit>
              <c:ptCount val="5"/>
              <c:pt idx="0">
                <c:v>SS</c:v>
              </c:pt>
              <c:pt idx="1">
                <c:v>SD</c:v>
              </c:pt>
              <c:pt idx="2">
                <c:v>ST</c:v>
              </c:pt>
              <c:pt idx="3">
                <c:v>SO</c:v>
              </c:pt>
              <c:pt idx="4">
                <c:v>CSI</c:v>
              </c:pt>
            </c:strLit>
          </c:cat>
          <c:val>
            <c:numRef>
              <c:f>Vysl_COBIT5vsITILv3!$N$75:$N$79</c:f>
              <c:numCache>
                <c:formatCode>General</c:formatCode>
                <c:ptCount val="5"/>
                <c:pt idx="0">
                  <c:v>1</c:v>
                </c:pt>
                <c:pt idx="1">
                  <c:v>0</c:v>
                </c:pt>
                <c:pt idx="2">
                  <c:v>0</c:v>
                </c:pt>
                <c:pt idx="3">
                  <c:v>0</c:v>
                </c:pt>
                <c:pt idx="4">
                  <c:v>0</c:v>
                </c:pt>
              </c:numCache>
            </c:numRef>
          </c:val>
        </c:ser>
        <c:axId val="92636288"/>
        <c:axId val="92637824"/>
      </c:radarChart>
      <c:catAx>
        <c:axId val="92636288"/>
        <c:scaling>
          <c:orientation val="minMax"/>
        </c:scaling>
        <c:axPos val="b"/>
        <c:majorGridlines/>
        <c:tickLblPos val="nextTo"/>
        <c:crossAx val="92637824"/>
        <c:crosses val="autoZero"/>
        <c:auto val="1"/>
        <c:lblAlgn val="ctr"/>
        <c:lblOffset val="100"/>
      </c:catAx>
      <c:valAx>
        <c:axId val="92637824"/>
        <c:scaling>
          <c:orientation val="minMax"/>
        </c:scaling>
        <c:axPos val="l"/>
        <c:majorGridlines/>
        <c:numFmt formatCode="General" sourceLinked="1"/>
        <c:majorTickMark val="cross"/>
        <c:tickLblPos val="nextTo"/>
        <c:crossAx val="92636288"/>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Kap. 4</c:v>
          </c:tx>
          <c:marker>
            <c:symbol val="none"/>
          </c:marker>
          <c:cat>
            <c:strLit>
              <c:ptCount val="5"/>
              <c:pt idx="0">
                <c:v>EDM</c:v>
              </c:pt>
              <c:pt idx="1">
                <c:v>APO</c:v>
              </c:pt>
              <c:pt idx="2">
                <c:v>BAI</c:v>
              </c:pt>
              <c:pt idx="3">
                <c:v>DSS</c:v>
              </c:pt>
              <c:pt idx="4">
                <c:v>MEA</c:v>
              </c:pt>
            </c:strLit>
          </c:cat>
          <c:val>
            <c:numRef>
              <c:f>Vysl_COBIT5vsISO20000!$D$8:$D$12</c:f>
              <c:numCache>
                <c:formatCode>General</c:formatCode>
                <c:ptCount val="5"/>
                <c:pt idx="0">
                  <c:v>2</c:v>
                </c:pt>
                <c:pt idx="1">
                  <c:v>15</c:v>
                </c:pt>
                <c:pt idx="2">
                  <c:v>7</c:v>
                </c:pt>
                <c:pt idx="3">
                  <c:v>0</c:v>
                </c:pt>
                <c:pt idx="4">
                  <c:v>1</c:v>
                </c:pt>
              </c:numCache>
            </c:numRef>
          </c:val>
        </c:ser>
        <c:ser>
          <c:idx val="1"/>
          <c:order val="1"/>
          <c:tx>
            <c:v>Kap. 5</c:v>
          </c:tx>
          <c:spPr>
            <a:ln>
              <a:solidFill>
                <a:srgbClr val="FF0000"/>
              </a:solidFill>
            </a:ln>
          </c:spPr>
          <c:marker>
            <c:symbol val="none"/>
          </c:marker>
          <c:cat>
            <c:strLit>
              <c:ptCount val="5"/>
              <c:pt idx="0">
                <c:v>EDM</c:v>
              </c:pt>
              <c:pt idx="1">
                <c:v>APO</c:v>
              </c:pt>
              <c:pt idx="2">
                <c:v>BAI</c:v>
              </c:pt>
              <c:pt idx="3">
                <c:v>DSS</c:v>
              </c:pt>
              <c:pt idx="4">
                <c:v>MEA</c:v>
              </c:pt>
            </c:strLit>
          </c:cat>
          <c:val>
            <c:numRef>
              <c:f>Vysl_COBIT5vsISO20000!$E$8:$E$12</c:f>
              <c:numCache>
                <c:formatCode>General</c:formatCode>
                <c:ptCount val="5"/>
                <c:pt idx="0">
                  <c:v>1</c:v>
                </c:pt>
                <c:pt idx="1">
                  <c:v>10</c:v>
                </c:pt>
                <c:pt idx="2">
                  <c:v>4</c:v>
                </c:pt>
                <c:pt idx="3">
                  <c:v>0</c:v>
                </c:pt>
                <c:pt idx="4">
                  <c:v>0</c:v>
                </c:pt>
              </c:numCache>
            </c:numRef>
          </c:val>
        </c:ser>
        <c:ser>
          <c:idx val="2"/>
          <c:order val="2"/>
          <c:tx>
            <c:v>Kap. 6</c:v>
          </c:tx>
          <c:spPr>
            <a:ln>
              <a:solidFill>
                <a:srgbClr val="00B050"/>
              </a:solidFill>
            </a:ln>
          </c:spPr>
          <c:marker>
            <c:symbol val="none"/>
          </c:marker>
          <c:cat>
            <c:strLit>
              <c:ptCount val="5"/>
              <c:pt idx="0">
                <c:v>EDM</c:v>
              </c:pt>
              <c:pt idx="1">
                <c:v>APO</c:v>
              </c:pt>
              <c:pt idx="2">
                <c:v>BAI</c:v>
              </c:pt>
              <c:pt idx="3">
                <c:v>DSS</c:v>
              </c:pt>
              <c:pt idx="4">
                <c:v>MEA</c:v>
              </c:pt>
            </c:strLit>
          </c:cat>
          <c:val>
            <c:numRef>
              <c:f>Vysl_COBIT5vsISO20000!$F$8:$F$12</c:f>
              <c:numCache>
                <c:formatCode>General</c:formatCode>
                <c:ptCount val="5"/>
                <c:pt idx="0">
                  <c:v>0</c:v>
                </c:pt>
                <c:pt idx="1">
                  <c:v>10</c:v>
                </c:pt>
                <c:pt idx="2">
                  <c:v>2</c:v>
                </c:pt>
                <c:pt idx="3">
                  <c:v>1</c:v>
                </c:pt>
                <c:pt idx="4">
                  <c:v>0</c:v>
                </c:pt>
              </c:numCache>
            </c:numRef>
          </c:val>
        </c:ser>
        <c:ser>
          <c:idx val="3"/>
          <c:order val="3"/>
          <c:tx>
            <c:v>Kap. 7</c:v>
          </c:tx>
          <c:spPr>
            <a:ln>
              <a:solidFill>
                <a:srgbClr val="FFC000"/>
              </a:solidFill>
            </a:ln>
          </c:spPr>
          <c:marker>
            <c:symbol val="none"/>
          </c:marker>
          <c:cat>
            <c:strLit>
              <c:ptCount val="5"/>
              <c:pt idx="0">
                <c:v>EDM</c:v>
              </c:pt>
              <c:pt idx="1">
                <c:v>APO</c:v>
              </c:pt>
              <c:pt idx="2">
                <c:v>BAI</c:v>
              </c:pt>
              <c:pt idx="3">
                <c:v>DSS</c:v>
              </c:pt>
              <c:pt idx="4">
                <c:v>MEA</c:v>
              </c:pt>
            </c:strLit>
          </c:cat>
          <c:val>
            <c:numRef>
              <c:f>Vysl_COBIT5vsISO20000!$G$8:$G$12</c:f>
              <c:numCache>
                <c:formatCode>General</c:formatCode>
                <c:ptCount val="5"/>
                <c:pt idx="0">
                  <c:v>0</c:v>
                </c:pt>
                <c:pt idx="1">
                  <c:v>2</c:v>
                </c:pt>
                <c:pt idx="2">
                  <c:v>0</c:v>
                </c:pt>
                <c:pt idx="3">
                  <c:v>0</c:v>
                </c:pt>
                <c:pt idx="4">
                  <c:v>0</c:v>
                </c:pt>
              </c:numCache>
            </c:numRef>
          </c:val>
        </c:ser>
        <c:ser>
          <c:idx val="4"/>
          <c:order val="4"/>
          <c:tx>
            <c:v>Kap. 8</c:v>
          </c:tx>
          <c:spPr>
            <a:ln>
              <a:solidFill>
                <a:srgbClr val="00B0F0"/>
              </a:solidFill>
            </a:ln>
          </c:spPr>
          <c:marker>
            <c:symbol val="none"/>
          </c:marker>
          <c:cat>
            <c:strLit>
              <c:ptCount val="5"/>
              <c:pt idx="0">
                <c:v>EDM</c:v>
              </c:pt>
              <c:pt idx="1">
                <c:v>APO</c:v>
              </c:pt>
              <c:pt idx="2">
                <c:v>BAI</c:v>
              </c:pt>
              <c:pt idx="3">
                <c:v>DSS</c:v>
              </c:pt>
              <c:pt idx="4">
                <c:v>MEA</c:v>
              </c:pt>
            </c:strLit>
          </c:cat>
          <c:val>
            <c:numRef>
              <c:f>Vysl_COBIT5vsISO20000!$H$8:$H$12</c:f>
              <c:numCache>
                <c:formatCode>General</c:formatCode>
                <c:ptCount val="5"/>
                <c:pt idx="0">
                  <c:v>0</c:v>
                </c:pt>
                <c:pt idx="1">
                  <c:v>0</c:v>
                </c:pt>
                <c:pt idx="2">
                  <c:v>0</c:v>
                </c:pt>
                <c:pt idx="3">
                  <c:v>2</c:v>
                </c:pt>
                <c:pt idx="4">
                  <c:v>0</c:v>
                </c:pt>
              </c:numCache>
            </c:numRef>
          </c:val>
        </c:ser>
        <c:ser>
          <c:idx val="5"/>
          <c:order val="5"/>
          <c:tx>
            <c:v>Kap. 9</c:v>
          </c:tx>
          <c:spPr>
            <a:ln>
              <a:solidFill>
                <a:srgbClr val="9A0000"/>
              </a:solidFill>
              <a:tailEnd type="oval" w="sm" len="sm"/>
            </a:ln>
          </c:spPr>
          <c:marker>
            <c:symbol val="none"/>
          </c:marker>
          <c:cat>
            <c:strLit>
              <c:ptCount val="5"/>
              <c:pt idx="0">
                <c:v>EDM</c:v>
              </c:pt>
              <c:pt idx="1">
                <c:v>APO</c:v>
              </c:pt>
              <c:pt idx="2">
                <c:v>BAI</c:v>
              </c:pt>
              <c:pt idx="3">
                <c:v>DSS</c:v>
              </c:pt>
              <c:pt idx="4">
                <c:v>MEA</c:v>
              </c:pt>
            </c:strLit>
          </c:cat>
          <c:val>
            <c:numRef>
              <c:f>Vysl_COBIT5vsISO20000!$I$8:$I$12</c:f>
              <c:numCache>
                <c:formatCode>General</c:formatCode>
                <c:ptCount val="5"/>
                <c:pt idx="0">
                  <c:v>0</c:v>
                </c:pt>
                <c:pt idx="1">
                  <c:v>0</c:v>
                </c:pt>
                <c:pt idx="2">
                  <c:v>3</c:v>
                </c:pt>
                <c:pt idx="3">
                  <c:v>0</c:v>
                </c:pt>
                <c:pt idx="4">
                  <c:v>0</c:v>
                </c:pt>
              </c:numCache>
            </c:numRef>
          </c:val>
        </c:ser>
        <c:axId val="92809472"/>
        <c:axId val="92839936"/>
      </c:radarChart>
      <c:catAx>
        <c:axId val="92809472"/>
        <c:scaling>
          <c:orientation val="minMax"/>
        </c:scaling>
        <c:axPos val="b"/>
        <c:majorGridlines/>
        <c:tickLblPos val="nextTo"/>
        <c:crossAx val="92839936"/>
        <c:crosses val="autoZero"/>
        <c:auto val="1"/>
        <c:lblAlgn val="ctr"/>
        <c:lblOffset val="100"/>
      </c:catAx>
      <c:valAx>
        <c:axId val="92839936"/>
        <c:scaling>
          <c:orientation val="minMax"/>
        </c:scaling>
        <c:axPos val="l"/>
        <c:majorGridlines/>
        <c:numFmt formatCode="General" sourceLinked="1"/>
        <c:majorTickMark val="cross"/>
        <c:tickLblPos val="nextTo"/>
        <c:crossAx val="9280947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marker>
            <c:symbol val="none"/>
          </c:marker>
          <c:cat>
            <c:strLit>
              <c:ptCount val="5"/>
              <c:pt idx="0">
                <c:v>EDM</c:v>
              </c:pt>
              <c:pt idx="1">
                <c:v>APO</c:v>
              </c:pt>
              <c:pt idx="2">
                <c:v>BAI</c:v>
              </c:pt>
              <c:pt idx="3">
                <c:v>DSS</c:v>
              </c:pt>
              <c:pt idx="4">
                <c:v>MEA</c:v>
              </c:pt>
            </c:strLit>
          </c:cat>
          <c:val>
            <c:numRef>
              <c:f>Vysl_COBIT5vsISO20000!$C$25:$C$29</c:f>
              <c:numCache>
                <c:formatCode>General</c:formatCode>
                <c:ptCount val="5"/>
                <c:pt idx="0">
                  <c:v>0</c:v>
                </c:pt>
                <c:pt idx="1">
                  <c:v>0</c:v>
                </c:pt>
                <c:pt idx="2">
                  <c:v>0</c:v>
                </c:pt>
                <c:pt idx="3">
                  <c:v>0</c:v>
                </c:pt>
                <c:pt idx="4">
                  <c:v>0</c:v>
                </c:pt>
              </c:numCache>
            </c:numRef>
          </c:val>
        </c:ser>
        <c:ser>
          <c:idx val="1"/>
          <c:order val="1"/>
          <c:tx>
            <c:v>B</c:v>
          </c:tx>
          <c:marker>
            <c:symbol val="none"/>
          </c:marker>
          <c:cat>
            <c:strLit>
              <c:ptCount val="5"/>
              <c:pt idx="0">
                <c:v>EDM</c:v>
              </c:pt>
              <c:pt idx="1">
                <c:v>APO</c:v>
              </c:pt>
              <c:pt idx="2">
                <c:v>BAI</c:v>
              </c:pt>
              <c:pt idx="3">
                <c:v>DSS</c:v>
              </c:pt>
              <c:pt idx="4">
                <c:v>MEA</c:v>
              </c:pt>
            </c:strLit>
          </c:cat>
          <c:val>
            <c:numRef>
              <c:f>Vysl_COBIT5vsISO20000!$D$25:$D$29</c:f>
              <c:numCache>
                <c:formatCode>General</c:formatCode>
                <c:ptCount val="5"/>
                <c:pt idx="0">
                  <c:v>0</c:v>
                </c:pt>
                <c:pt idx="1">
                  <c:v>7</c:v>
                </c:pt>
                <c:pt idx="2">
                  <c:v>8</c:v>
                </c:pt>
                <c:pt idx="3">
                  <c:v>0</c:v>
                </c:pt>
                <c:pt idx="4">
                  <c:v>0</c:v>
                </c:pt>
              </c:numCache>
            </c:numRef>
          </c:val>
        </c:ser>
        <c:ser>
          <c:idx val="2"/>
          <c:order val="2"/>
          <c:tx>
            <c:v>C</c:v>
          </c:tx>
          <c:marker>
            <c:symbol val="none"/>
          </c:marker>
          <c:cat>
            <c:strLit>
              <c:ptCount val="5"/>
              <c:pt idx="0">
                <c:v>EDM</c:v>
              </c:pt>
              <c:pt idx="1">
                <c:v>APO</c:v>
              </c:pt>
              <c:pt idx="2">
                <c:v>BAI</c:v>
              </c:pt>
              <c:pt idx="3">
                <c:v>DSS</c:v>
              </c:pt>
              <c:pt idx="4">
                <c:v>MEA</c:v>
              </c:pt>
            </c:strLit>
          </c:cat>
          <c:val>
            <c:numRef>
              <c:f>Vysl_COBIT5vsISO20000!$E$25:$E$29</c:f>
              <c:numCache>
                <c:formatCode>General</c:formatCode>
                <c:ptCount val="5"/>
                <c:pt idx="0">
                  <c:v>2</c:v>
                </c:pt>
                <c:pt idx="1">
                  <c:v>18</c:v>
                </c:pt>
                <c:pt idx="2">
                  <c:v>5</c:v>
                </c:pt>
                <c:pt idx="3">
                  <c:v>3</c:v>
                </c:pt>
                <c:pt idx="4">
                  <c:v>1</c:v>
                </c:pt>
              </c:numCache>
            </c:numRef>
          </c:val>
        </c:ser>
        <c:axId val="92734208"/>
        <c:axId val="92735744"/>
      </c:radarChart>
      <c:catAx>
        <c:axId val="92734208"/>
        <c:scaling>
          <c:orientation val="minMax"/>
        </c:scaling>
        <c:axPos val="b"/>
        <c:majorGridlines/>
        <c:tickLblPos val="nextTo"/>
        <c:crossAx val="92735744"/>
        <c:crosses val="autoZero"/>
        <c:auto val="1"/>
        <c:lblAlgn val="ctr"/>
        <c:lblOffset val="100"/>
      </c:catAx>
      <c:valAx>
        <c:axId val="92735744"/>
        <c:scaling>
          <c:orientation val="minMax"/>
        </c:scaling>
        <c:axPos val="l"/>
        <c:majorGridlines/>
        <c:numFmt formatCode="General" sourceLinked="1"/>
        <c:majorTickMark val="cross"/>
        <c:tickLblPos val="nextTo"/>
        <c:crossAx val="92734208"/>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COBIT 5</a:t>
            </a:r>
          </a:p>
        </c:rich>
      </c:tx>
      <c:layout/>
    </c:title>
    <c:plotArea>
      <c:layout/>
      <c:pieChart>
        <c:varyColors val="1"/>
        <c:ser>
          <c:idx val="0"/>
          <c:order val="0"/>
          <c:explosion val="25"/>
          <c:dLbls>
            <c:dLblPos val="outEnd"/>
            <c:showVal val="1"/>
            <c:showLeaderLines val="1"/>
          </c:dLbls>
          <c:cat>
            <c:strRef>
              <c:f>Vysl_COBIT5vsCOBIT4.1!$B$83:$B$86</c:f>
              <c:strCache>
                <c:ptCount val="4"/>
                <c:pt idx="0">
                  <c:v>A</c:v>
                </c:pt>
                <c:pt idx="1">
                  <c:v>B</c:v>
                </c:pt>
                <c:pt idx="2">
                  <c:v>C</c:v>
                </c:pt>
                <c:pt idx="3">
                  <c:v>N</c:v>
                </c:pt>
              </c:strCache>
            </c:strRef>
          </c:cat>
          <c:val>
            <c:numRef>
              <c:f>Vysl_COBIT5vsCOBIT4.1!$C$83:$C$86</c:f>
              <c:numCache>
                <c:formatCode>General</c:formatCode>
                <c:ptCount val="4"/>
                <c:pt idx="0">
                  <c:v>73</c:v>
                </c:pt>
                <c:pt idx="1">
                  <c:v>160</c:v>
                </c:pt>
                <c:pt idx="2">
                  <c:v>14</c:v>
                </c:pt>
                <c:pt idx="3">
                  <c:v>3</c:v>
                </c:pt>
              </c:numCache>
            </c:numRef>
          </c:val>
        </c:ser>
        <c:dLbls>
          <c:showVal val="1"/>
        </c:dLbls>
        <c:firstSliceAng val="0"/>
      </c:pieChart>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strRef>
              <c:f>Vysl_COBIT5vsISO20000!$C$42</c:f>
              <c:strCache>
                <c:ptCount val="1"/>
                <c:pt idx="0">
                  <c:v>A</c:v>
                </c:pt>
              </c:strCache>
            </c:strRef>
          </c:tx>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Vysl_COBIT5vsISO20000!$C$43:$C$48</c:f>
              <c:numCache>
                <c:formatCode>General</c:formatCode>
                <c:ptCount val="6"/>
                <c:pt idx="0">
                  <c:v>2</c:v>
                </c:pt>
                <c:pt idx="1">
                  <c:v>1</c:v>
                </c:pt>
                <c:pt idx="2">
                  <c:v>4</c:v>
                </c:pt>
                <c:pt idx="3">
                  <c:v>1</c:v>
                </c:pt>
                <c:pt idx="4">
                  <c:v>1</c:v>
                </c:pt>
                <c:pt idx="5">
                  <c:v>1</c:v>
                </c:pt>
              </c:numCache>
            </c:numRef>
          </c:val>
        </c:ser>
        <c:ser>
          <c:idx val="1"/>
          <c:order val="1"/>
          <c:tx>
            <c:strRef>
              <c:f>Vysl_COBIT5vsISO20000!$D$42</c:f>
              <c:strCache>
                <c:ptCount val="1"/>
                <c:pt idx="0">
                  <c:v>B</c:v>
                </c:pt>
              </c:strCache>
            </c:strRef>
          </c:tx>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Vysl_COBIT5vsISO20000!$D$43:$D$48</c:f>
              <c:numCache>
                <c:formatCode>General</c:formatCode>
                <c:ptCount val="6"/>
                <c:pt idx="0">
                  <c:v>4</c:v>
                </c:pt>
                <c:pt idx="1">
                  <c:v>3</c:v>
                </c:pt>
                <c:pt idx="2">
                  <c:v>2</c:v>
                </c:pt>
                <c:pt idx="3">
                  <c:v>1</c:v>
                </c:pt>
                <c:pt idx="4">
                  <c:v>1</c:v>
                </c:pt>
                <c:pt idx="5">
                  <c:v>2</c:v>
                </c:pt>
              </c:numCache>
            </c:numRef>
          </c:val>
        </c:ser>
        <c:ser>
          <c:idx val="2"/>
          <c:order val="2"/>
          <c:tx>
            <c:strRef>
              <c:f>Vysl_COBIT5vsISO20000!$E$42</c:f>
              <c:strCache>
                <c:ptCount val="1"/>
                <c:pt idx="0">
                  <c:v>C</c:v>
                </c:pt>
              </c:strCache>
            </c:strRef>
          </c:tx>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Vysl_COBIT5vsISO20000!$E$43:$E$48</c:f>
              <c:numCache>
                <c:formatCode>General</c:formatCode>
                <c:ptCount val="6"/>
                <c:pt idx="0">
                  <c:v>0</c:v>
                </c:pt>
                <c:pt idx="1">
                  <c:v>0</c:v>
                </c:pt>
                <c:pt idx="2">
                  <c:v>0</c:v>
                </c:pt>
                <c:pt idx="3">
                  <c:v>0</c:v>
                </c:pt>
                <c:pt idx="4">
                  <c:v>0</c:v>
                </c:pt>
                <c:pt idx="5">
                  <c:v>0</c:v>
                </c:pt>
              </c:numCache>
            </c:numRef>
          </c:val>
        </c:ser>
        <c:ser>
          <c:idx val="3"/>
          <c:order val="3"/>
          <c:tx>
            <c:strRef>
              <c:f>Vysl_COBIT5vsISO20000!$F$42</c:f>
              <c:strCache>
                <c:ptCount val="1"/>
                <c:pt idx="0">
                  <c:v>N</c:v>
                </c:pt>
              </c:strCache>
            </c:strRef>
          </c:tx>
          <c:spPr>
            <a:ln>
              <a:solidFill>
                <a:srgbClr val="FFC000"/>
              </a:solidFill>
            </a:ln>
          </c:spPr>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Vysl_COBIT5vsISO20000!$F$43:$F$48</c:f>
              <c:numCache>
                <c:formatCode>General</c:formatCode>
                <c:ptCount val="6"/>
                <c:pt idx="0">
                  <c:v>0</c:v>
                </c:pt>
                <c:pt idx="1">
                  <c:v>1</c:v>
                </c:pt>
                <c:pt idx="2">
                  <c:v>0</c:v>
                </c:pt>
                <c:pt idx="3">
                  <c:v>0</c:v>
                </c:pt>
                <c:pt idx="4">
                  <c:v>0</c:v>
                </c:pt>
                <c:pt idx="5">
                  <c:v>0</c:v>
                </c:pt>
              </c:numCache>
            </c:numRef>
          </c:val>
        </c:ser>
        <c:axId val="92759552"/>
        <c:axId val="92761088"/>
      </c:radarChart>
      <c:catAx>
        <c:axId val="92759552"/>
        <c:scaling>
          <c:orientation val="minMax"/>
        </c:scaling>
        <c:axPos val="b"/>
        <c:majorGridlines/>
        <c:tickLblPos val="nextTo"/>
        <c:crossAx val="92761088"/>
        <c:crosses val="autoZero"/>
        <c:auto val="1"/>
        <c:lblAlgn val="ctr"/>
        <c:lblOffset val="100"/>
      </c:catAx>
      <c:valAx>
        <c:axId val="92761088"/>
        <c:scaling>
          <c:orientation val="minMax"/>
        </c:scaling>
        <c:axPos val="l"/>
        <c:majorGridlines/>
        <c:numFmt formatCode="General" sourceLinked="1"/>
        <c:majorTickMark val="cross"/>
        <c:tickLblPos val="nextTo"/>
        <c:crossAx val="9275955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strRef>
              <c:f>Vysl_COBIT5vsISO20000!$C$58</c:f>
              <c:strCache>
                <c:ptCount val="1"/>
                <c:pt idx="0">
                  <c:v>1</c:v>
                </c:pt>
              </c:strCache>
            </c:strRef>
          </c:tx>
          <c:marker>
            <c:symbol val="none"/>
          </c:marker>
          <c:cat>
            <c:strLit>
              <c:ptCount val="5"/>
              <c:pt idx="0">
                <c:v>EDM</c:v>
              </c:pt>
              <c:pt idx="1">
                <c:v>APO</c:v>
              </c:pt>
              <c:pt idx="2">
                <c:v>BAI</c:v>
              </c:pt>
              <c:pt idx="3">
                <c:v>DSS</c:v>
              </c:pt>
              <c:pt idx="4">
                <c:v>MEA</c:v>
              </c:pt>
            </c:strLit>
          </c:cat>
          <c:val>
            <c:numRef>
              <c:f>Vysl_COBIT5vsISO20000!$C$59:$C$63</c:f>
              <c:numCache>
                <c:formatCode>General</c:formatCode>
                <c:ptCount val="5"/>
                <c:pt idx="0">
                  <c:v>1</c:v>
                </c:pt>
                <c:pt idx="1">
                  <c:v>9</c:v>
                </c:pt>
                <c:pt idx="2">
                  <c:v>8</c:v>
                </c:pt>
                <c:pt idx="3">
                  <c:v>3</c:v>
                </c:pt>
                <c:pt idx="4">
                  <c:v>1</c:v>
                </c:pt>
              </c:numCache>
            </c:numRef>
          </c:val>
        </c:ser>
        <c:ser>
          <c:idx val="1"/>
          <c:order val="1"/>
          <c:tx>
            <c:strRef>
              <c:f>Vysl_COBIT5vsISO20000!$D$58</c:f>
              <c:strCache>
                <c:ptCount val="1"/>
                <c:pt idx="0">
                  <c:v>2</c:v>
                </c:pt>
              </c:strCache>
            </c:strRef>
          </c:tx>
          <c:marker>
            <c:symbol val="none"/>
          </c:marker>
          <c:cat>
            <c:strLit>
              <c:ptCount val="5"/>
              <c:pt idx="0">
                <c:v>EDM</c:v>
              </c:pt>
              <c:pt idx="1">
                <c:v>APO</c:v>
              </c:pt>
              <c:pt idx="2">
                <c:v>BAI</c:v>
              </c:pt>
              <c:pt idx="3">
                <c:v>DSS</c:v>
              </c:pt>
              <c:pt idx="4">
                <c:v>MEA</c:v>
              </c:pt>
            </c:strLit>
          </c:cat>
          <c:val>
            <c:numRef>
              <c:f>Vysl_COBIT5vsISO20000!$D$59:$D$63</c:f>
              <c:numCache>
                <c:formatCode>General</c:formatCode>
                <c:ptCount val="5"/>
                <c:pt idx="0">
                  <c:v>1</c:v>
                </c:pt>
                <c:pt idx="1">
                  <c:v>11</c:v>
                </c:pt>
                <c:pt idx="2">
                  <c:v>1</c:v>
                </c:pt>
                <c:pt idx="3">
                  <c:v>0</c:v>
                </c:pt>
                <c:pt idx="4">
                  <c:v>0</c:v>
                </c:pt>
              </c:numCache>
            </c:numRef>
          </c:val>
        </c:ser>
        <c:ser>
          <c:idx val="2"/>
          <c:order val="2"/>
          <c:tx>
            <c:strRef>
              <c:f>Vysl_COBIT5vsISO20000!$E$58</c:f>
              <c:strCache>
                <c:ptCount val="1"/>
                <c:pt idx="0">
                  <c:v>3</c:v>
                </c:pt>
              </c:strCache>
            </c:strRef>
          </c:tx>
          <c:marker>
            <c:symbol val="none"/>
          </c:marker>
          <c:cat>
            <c:strLit>
              <c:ptCount val="5"/>
              <c:pt idx="0">
                <c:v>EDM</c:v>
              </c:pt>
              <c:pt idx="1">
                <c:v>APO</c:v>
              </c:pt>
              <c:pt idx="2">
                <c:v>BAI</c:v>
              </c:pt>
              <c:pt idx="3">
                <c:v>DSS</c:v>
              </c:pt>
              <c:pt idx="4">
                <c:v>MEA</c:v>
              </c:pt>
            </c:strLit>
          </c:cat>
          <c:val>
            <c:numRef>
              <c:f>Vysl_COBIT5vsISO20000!$E$59:$E$63</c:f>
              <c:numCache>
                <c:formatCode>General</c:formatCode>
                <c:ptCount val="5"/>
                <c:pt idx="0">
                  <c:v>0</c:v>
                </c:pt>
                <c:pt idx="1">
                  <c:v>0</c:v>
                </c:pt>
                <c:pt idx="2">
                  <c:v>2</c:v>
                </c:pt>
                <c:pt idx="3">
                  <c:v>0</c:v>
                </c:pt>
                <c:pt idx="4">
                  <c:v>0</c:v>
                </c:pt>
              </c:numCache>
            </c:numRef>
          </c:val>
        </c:ser>
        <c:ser>
          <c:idx val="3"/>
          <c:order val="3"/>
          <c:tx>
            <c:v>6</c:v>
          </c:tx>
          <c:marker>
            <c:symbol val="none"/>
          </c:marker>
          <c:cat>
            <c:strLit>
              <c:ptCount val="5"/>
              <c:pt idx="0">
                <c:v>EDM</c:v>
              </c:pt>
              <c:pt idx="1">
                <c:v>APO</c:v>
              </c:pt>
              <c:pt idx="2">
                <c:v>BAI</c:v>
              </c:pt>
              <c:pt idx="3">
                <c:v>DSS</c:v>
              </c:pt>
              <c:pt idx="4">
                <c:v>MEA</c:v>
              </c:pt>
            </c:strLit>
          </c:cat>
          <c:val>
            <c:numRef>
              <c:f>Vysl_COBIT5vsISO20000!$H$59:$H$63</c:f>
              <c:numCache>
                <c:formatCode>General</c:formatCode>
                <c:ptCount val="5"/>
                <c:pt idx="0">
                  <c:v>0</c:v>
                </c:pt>
                <c:pt idx="1">
                  <c:v>1</c:v>
                </c:pt>
                <c:pt idx="2">
                  <c:v>0</c:v>
                </c:pt>
                <c:pt idx="3">
                  <c:v>0</c:v>
                </c:pt>
                <c:pt idx="4">
                  <c:v>0</c:v>
                </c:pt>
              </c:numCache>
            </c:numRef>
          </c:val>
        </c:ser>
        <c:axId val="92789760"/>
        <c:axId val="92869376"/>
      </c:radarChart>
      <c:catAx>
        <c:axId val="92789760"/>
        <c:scaling>
          <c:orientation val="minMax"/>
        </c:scaling>
        <c:axPos val="b"/>
        <c:majorGridlines/>
        <c:tickLblPos val="nextTo"/>
        <c:crossAx val="92869376"/>
        <c:crosses val="autoZero"/>
        <c:auto val="1"/>
        <c:lblAlgn val="ctr"/>
        <c:lblOffset val="100"/>
      </c:catAx>
      <c:valAx>
        <c:axId val="92869376"/>
        <c:scaling>
          <c:orientation val="minMax"/>
        </c:scaling>
        <c:axPos val="l"/>
        <c:majorGridlines/>
        <c:numFmt formatCode="General" sourceLinked="1"/>
        <c:majorTickMark val="cross"/>
        <c:tickLblPos val="nextTo"/>
        <c:crossAx val="92789760"/>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strRef>
              <c:f>Vysl_COBIT5vsISO20000!$C$81</c:f>
              <c:strCache>
                <c:ptCount val="1"/>
                <c:pt idx="0">
                  <c:v>1</c:v>
                </c:pt>
              </c:strCache>
            </c:strRef>
          </c:tx>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(Vysl_COBIT5vsISO20000!$C$82:$F$82,Vysl_COBIT5vsISO20000!$H$82:$I$82)</c:f>
              <c:numCache>
                <c:formatCode>General</c:formatCode>
                <c:ptCount val="6"/>
                <c:pt idx="0">
                  <c:v>0</c:v>
                </c:pt>
                <c:pt idx="1">
                  <c:v>2</c:v>
                </c:pt>
                <c:pt idx="2">
                  <c:v>0</c:v>
                </c:pt>
                <c:pt idx="3">
                  <c:v>2</c:v>
                </c:pt>
                <c:pt idx="4">
                  <c:v>1</c:v>
                </c:pt>
                <c:pt idx="5">
                  <c:v>1</c:v>
                </c:pt>
              </c:numCache>
            </c:numRef>
          </c:val>
        </c:ser>
        <c:ser>
          <c:idx val="1"/>
          <c:order val="1"/>
          <c:tx>
            <c:strRef>
              <c:f>Vysl_COBIT5vsISO20000!$D$81</c:f>
              <c:strCache>
                <c:ptCount val="1"/>
                <c:pt idx="0">
                  <c:v>2</c:v>
                </c:pt>
              </c:strCache>
            </c:strRef>
          </c:tx>
          <c:spPr>
            <a:ln>
              <a:solidFill>
                <a:srgbClr val="FF0000"/>
              </a:solidFill>
            </a:ln>
          </c:spPr>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(Vysl_COBIT5vsISO20000!$C$83:$F$83,Vysl_COBIT5vsISO20000!$H$83:$I$83)</c:f>
              <c:numCache>
                <c:formatCode>General</c:formatCode>
                <c:ptCount val="6"/>
                <c:pt idx="0">
                  <c:v>0</c:v>
                </c:pt>
                <c:pt idx="1">
                  <c:v>1</c:v>
                </c:pt>
                <c:pt idx="2">
                  <c:v>1</c:v>
                </c:pt>
                <c:pt idx="3">
                  <c:v>1</c:v>
                </c:pt>
                <c:pt idx="4">
                  <c:v>1</c:v>
                </c:pt>
                <c:pt idx="5">
                  <c:v>0</c:v>
                </c:pt>
              </c:numCache>
            </c:numRef>
          </c:val>
        </c:ser>
        <c:ser>
          <c:idx val="2"/>
          <c:order val="2"/>
          <c:tx>
            <c:strRef>
              <c:f>Vysl_COBIT5vsISO20000!$E$81</c:f>
              <c:strCache>
                <c:ptCount val="1"/>
                <c:pt idx="0">
                  <c:v>3</c:v>
                </c:pt>
              </c:strCache>
            </c:strRef>
          </c:tx>
          <c:spPr>
            <a:ln>
              <a:solidFill>
                <a:srgbClr val="00B050"/>
              </a:solidFill>
            </a:ln>
          </c:spPr>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(Vysl_COBIT5vsISO20000!$C$84:$F$84,Vysl_COBIT5vsISO20000!$H$84:$I$84)</c:f>
              <c:numCache>
                <c:formatCode>General</c:formatCode>
                <c:ptCount val="6"/>
                <c:pt idx="0">
                  <c:v>4</c:v>
                </c:pt>
                <c:pt idx="1">
                  <c:v>1</c:v>
                </c:pt>
                <c:pt idx="2">
                  <c:v>0</c:v>
                </c:pt>
                <c:pt idx="3">
                  <c:v>0</c:v>
                </c:pt>
                <c:pt idx="4">
                  <c:v>0</c:v>
                </c:pt>
                <c:pt idx="5">
                  <c:v>1</c:v>
                </c:pt>
              </c:numCache>
            </c:numRef>
          </c:val>
        </c:ser>
        <c:ser>
          <c:idx val="3"/>
          <c:order val="3"/>
          <c:tx>
            <c:strRef>
              <c:f>Vysl_COBIT5vsISO20000!$F$81</c:f>
              <c:strCache>
                <c:ptCount val="1"/>
                <c:pt idx="0">
                  <c:v>4</c:v>
                </c:pt>
              </c:strCache>
            </c:strRef>
          </c:tx>
          <c:spPr>
            <a:ln>
              <a:solidFill>
                <a:srgbClr val="FFC000"/>
              </a:solidFill>
            </a:ln>
          </c:spPr>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(Vysl_COBIT5vsISO20000!$C$85:$F$85,Vysl_COBIT5vsISO20000!$H$85:$I$85)</c:f>
              <c:numCache>
                <c:formatCode>General</c:formatCode>
                <c:ptCount val="6"/>
                <c:pt idx="0">
                  <c:v>2</c:v>
                </c:pt>
                <c:pt idx="1">
                  <c:v>0</c:v>
                </c:pt>
                <c:pt idx="2">
                  <c:v>0</c:v>
                </c:pt>
                <c:pt idx="3">
                  <c:v>0</c:v>
                </c:pt>
                <c:pt idx="4">
                  <c:v>0</c:v>
                </c:pt>
                <c:pt idx="5">
                  <c:v>0</c:v>
                </c:pt>
              </c:numCache>
            </c:numRef>
          </c:val>
        </c:ser>
        <c:ser>
          <c:idx val="4"/>
          <c:order val="4"/>
          <c:tx>
            <c:strRef>
              <c:f>Vysl_COBIT5vsISO20000!$H$81</c:f>
              <c:strCache>
                <c:ptCount val="1"/>
                <c:pt idx="0">
                  <c:v>6</c:v>
                </c:pt>
              </c:strCache>
            </c:strRef>
          </c:tx>
          <c:spPr>
            <a:ln>
              <a:solidFill>
                <a:srgbClr val="9A0000"/>
              </a:solidFill>
              <a:tailEnd type="oval" w="med" len="med"/>
            </a:ln>
          </c:spPr>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(Vysl_COBIT5vsISO20000!$C$86:$F$86,Vysl_COBIT5vsISO20000!$H$86:$I$86)</c:f>
              <c:numCache>
                <c:formatCode>General</c:formatCode>
                <c:ptCount val="6"/>
                <c:pt idx="0">
                  <c:v>2</c:v>
                </c:pt>
                <c:pt idx="1">
                  <c:v>0</c:v>
                </c:pt>
                <c:pt idx="2">
                  <c:v>0</c:v>
                </c:pt>
                <c:pt idx="3">
                  <c:v>0</c:v>
                </c:pt>
                <c:pt idx="4">
                  <c:v>0</c:v>
                </c:pt>
                <c:pt idx="5">
                  <c:v>0</c:v>
                </c:pt>
              </c:numCache>
            </c:numRef>
          </c:val>
        </c:ser>
        <c:ser>
          <c:idx val="5"/>
          <c:order val="5"/>
          <c:tx>
            <c:strRef>
              <c:f>Vysl_COBIT5vsISO20000!$I$81</c:f>
              <c:strCache>
                <c:ptCount val="1"/>
                <c:pt idx="0">
                  <c:v>7</c:v>
                </c:pt>
              </c:strCache>
            </c:strRef>
          </c:tx>
          <c:spPr>
            <a:ln>
              <a:solidFill>
                <a:srgbClr val="00B0F0"/>
              </a:solidFill>
            </a:ln>
          </c:spPr>
          <c:marker>
            <c:symbol val="none"/>
          </c:marker>
          <c:cat>
            <c:strRef>
              <c:f>(Vysl_COBIT5vsISO20000!$B$43,Vysl_COBIT5vsISO20000!$B$44,Vysl_COBIT5vsISO20000!$B$45,Vysl_COBIT5vsISO20000!$B$46,Vysl_COBIT5vsISO20000!$B$47,Vysl_COBIT5vsISO20000!$B$48)</c:f>
              <c:strCache>
                <c:ptCount val="6"/>
                <c:pt idx="0">
                  <c:v>Kap. 4</c:v>
                </c:pt>
                <c:pt idx="1">
                  <c:v>Kap .5</c:v>
                </c:pt>
                <c:pt idx="2">
                  <c:v>Kap. 6</c:v>
                </c:pt>
                <c:pt idx="3">
                  <c:v>Kap. 7</c:v>
                </c:pt>
                <c:pt idx="4">
                  <c:v>Kap. 8</c:v>
                </c:pt>
                <c:pt idx="5">
                  <c:v>Kap. 9</c:v>
                </c:pt>
              </c:strCache>
            </c:strRef>
          </c:cat>
          <c:val>
            <c:numRef>
              <c:f>(Vysl_COBIT5vsISO20000!$C$87:$F$87,Vysl_COBIT5vsISO20000!$H$87:$I$87)</c:f>
              <c:numCache>
                <c:formatCode>General</c:formatCode>
                <c:ptCount val="6"/>
                <c:pt idx="0">
                  <c:v>3</c:v>
                </c:pt>
                <c:pt idx="1">
                  <c:v>0</c:v>
                </c:pt>
                <c:pt idx="2">
                  <c:v>0</c:v>
                </c:pt>
                <c:pt idx="3">
                  <c:v>0</c:v>
                </c:pt>
                <c:pt idx="4">
                  <c:v>0</c:v>
                </c:pt>
                <c:pt idx="5">
                  <c:v>0</c:v>
                </c:pt>
              </c:numCache>
            </c:numRef>
          </c:val>
        </c:ser>
        <c:axId val="92911872"/>
        <c:axId val="92995584"/>
      </c:radarChart>
      <c:catAx>
        <c:axId val="92911872"/>
        <c:scaling>
          <c:orientation val="minMax"/>
        </c:scaling>
        <c:axPos val="b"/>
        <c:majorGridlines/>
        <c:tickLblPos val="nextTo"/>
        <c:crossAx val="92995584"/>
        <c:crosses val="autoZero"/>
        <c:auto val="1"/>
        <c:lblAlgn val="ctr"/>
        <c:lblOffset val="100"/>
      </c:catAx>
      <c:valAx>
        <c:axId val="92995584"/>
        <c:scaling>
          <c:orientation val="minMax"/>
        </c:scaling>
        <c:axPos val="l"/>
        <c:majorGridlines/>
        <c:numFmt formatCode="General" sourceLinked="1"/>
        <c:majorTickMark val="cross"/>
        <c:tickLblPos val="nextTo"/>
        <c:crossAx val="92911872"/>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Srovnání pokrytí</a:t>
            </a:r>
            <a:r>
              <a:rPr lang="cs-CZ" baseline="0"/>
              <a:t> COBIT 4.1 vs COBIT 5</a:t>
            </a:r>
            <a:endParaRPr lang="cs-CZ"/>
          </a:p>
        </c:rich>
      </c:tx>
      <c:layout/>
    </c:title>
    <c:plotArea>
      <c:layout/>
      <c:barChart>
        <c:barDir val="col"/>
        <c:grouping val="clustered"/>
        <c:ser>
          <c:idx val="0"/>
          <c:order val="0"/>
          <c:tx>
            <c:v>COBIT 4.1</c:v>
          </c:tx>
          <c:dLbls>
            <c:showVal val="1"/>
          </c:dLbls>
          <c:cat>
            <c:strRef>
              <c:f>Vysl_COBIT5vsCOBIT4.1!$B$103:$B$106</c:f>
              <c:strCache>
                <c:ptCount val="4"/>
                <c:pt idx="0">
                  <c:v>A</c:v>
                </c:pt>
                <c:pt idx="1">
                  <c:v>B</c:v>
                </c:pt>
                <c:pt idx="2">
                  <c:v>C</c:v>
                </c:pt>
                <c:pt idx="3">
                  <c:v>N</c:v>
                </c:pt>
              </c:strCache>
            </c:strRef>
          </c:cat>
          <c:val>
            <c:numRef>
              <c:f>Vysl_COBIT5vsCOBIT4.1!$C$103:$C$106</c:f>
              <c:numCache>
                <c:formatCode>General</c:formatCode>
                <c:ptCount val="4"/>
                <c:pt idx="0">
                  <c:v>6</c:v>
                </c:pt>
                <c:pt idx="1">
                  <c:v>118</c:v>
                </c:pt>
                <c:pt idx="2">
                  <c:v>72</c:v>
                </c:pt>
                <c:pt idx="3">
                  <c:v>51</c:v>
                </c:pt>
              </c:numCache>
            </c:numRef>
          </c:val>
        </c:ser>
        <c:ser>
          <c:idx val="1"/>
          <c:order val="1"/>
          <c:tx>
            <c:v>COBIT 5</c:v>
          </c:tx>
          <c:dLbls>
            <c:showVal val="1"/>
          </c:dLbls>
          <c:cat>
            <c:strRef>
              <c:f>Vysl_COBIT5vsCOBIT4.1!$B$103:$B$106</c:f>
              <c:strCache>
                <c:ptCount val="4"/>
                <c:pt idx="0">
                  <c:v>A</c:v>
                </c:pt>
                <c:pt idx="1">
                  <c:v>B</c:v>
                </c:pt>
                <c:pt idx="2">
                  <c:v>C</c:v>
                </c:pt>
                <c:pt idx="3">
                  <c:v>N</c:v>
                </c:pt>
              </c:strCache>
            </c:strRef>
          </c:cat>
          <c:val>
            <c:numRef>
              <c:f>Vysl_COBIT5vsCOBIT4.1!$D$103:$D$106</c:f>
              <c:numCache>
                <c:formatCode>General</c:formatCode>
                <c:ptCount val="4"/>
                <c:pt idx="0">
                  <c:v>73</c:v>
                </c:pt>
                <c:pt idx="1">
                  <c:v>160</c:v>
                </c:pt>
                <c:pt idx="2">
                  <c:v>14</c:v>
                </c:pt>
                <c:pt idx="3">
                  <c:v>3</c:v>
                </c:pt>
              </c:numCache>
            </c:numRef>
          </c:val>
        </c:ser>
        <c:dLbls>
          <c:showVal val="1"/>
        </c:dLbls>
        <c:axId val="76127616"/>
        <c:axId val="75904128"/>
      </c:barChart>
      <c:catAx>
        <c:axId val="76127616"/>
        <c:scaling>
          <c:orientation val="minMax"/>
        </c:scaling>
        <c:axPos val="b"/>
        <c:tickLblPos val="nextTo"/>
        <c:crossAx val="75904128"/>
        <c:crosses val="autoZero"/>
        <c:auto val="1"/>
        <c:lblAlgn val="ctr"/>
        <c:lblOffset val="100"/>
      </c:catAx>
      <c:valAx>
        <c:axId val="75904128"/>
        <c:scaling>
          <c:orientation val="minMax"/>
        </c:scaling>
        <c:axPos val="l"/>
        <c:numFmt formatCode="General" sourceLinked="1"/>
        <c:tickLblPos val="nextTo"/>
        <c:crossAx val="76127616"/>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COBIT</a:t>
            </a:r>
            <a:r>
              <a:rPr lang="cs-CZ" baseline="0"/>
              <a:t> 5</a:t>
            </a:r>
            <a:endParaRPr lang="cs-CZ"/>
          </a:p>
        </c:rich>
      </c:tx>
      <c:layout/>
    </c:title>
    <c:plotArea>
      <c:layout/>
      <c:barChart>
        <c:barDir val="col"/>
        <c:grouping val="clustered"/>
        <c:ser>
          <c:idx val="0"/>
          <c:order val="0"/>
          <c:tx>
            <c:v>Procesy</c:v>
          </c:tx>
          <c:dLbls>
            <c:showVal val="1"/>
          </c:dLbls>
          <c:cat>
            <c:strRef>
              <c:f>Vysl_COBIT5vsCOBIT4.1!$M$50:$Q$50</c:f>
              <c:strCache>
                <c:ptCount val="5"/>
                <c:pt idx="0">
                  <c:v>EDM</c:v>
                </c:pt>
                <c:pt idx="1">
                  <c:v>APO</c:v>
                </c:pt>
                <c:pt idx="2">
                  <c:v>BAI</c:v>
                </c:pt>
                <c:pt idx="3">
                  <c:v>DSS</c:v>
                </c:pt>
                <c:pt idx="4">
                  <c:v>MEA</c:v>
                </c:pt>
              </c:strCache>
            </c:strRef>
          </c:cat>
          <c:val>
            <c:numRef>
              <c:f>Vysl_COBIT5vsCOBIT4.1!$M$51:$Q$51</c:f>
              <c:numCache>
                <c:formatCode>General</c:formatCode>
                <c:ptCount val="5"/>
                <c:pt idx="0">
                  <c:v>5</c:v>
                </c:pt>
                <c:pt idx="1">
                  <c:v>13</c:v>
                </c:pt>
                <c:pt idx="2">
                  <c:v>10</c:v>
                </c:pt>
                <c:pt idx="3">
                  <c:v>6</c:v>
                </c:pt>
                <c:pt idx="4">
                  <c:v>3</c:v>
                </c:pt>
              </c:numCache>
            </c:numRef>
          </c:val>
        </c:ser>
        <c:ser>
          <c:idx val="1"/>
          <c:order val="1"/>
          <c:tx>
            <c:v>Gov/Man Praktiky</c:v>
          </c:tx>
          <c:dLbls>
            <c:showVal val="1"/>
          </c:dLbls>
          <c:cat>
            <c:strRef>
              <c:f>Vysl_COBIT5vsCOBIT4.1!$M$50:$Q$50</c:f>
              <c:strCache>
                <c:ptCount val="5"/>
                <c:pt idx="0">
                  <c:v>EDM</c:v>
                </c:pt>
                <c:pt idx="1">
                  <c:v>APO</c:v>
                </c:pt>
                <c:pt idx="2">
                  <c:v>BAI</c:v>
                </c:pt>
                <c:pt idx="3">
                  <c:v>DSS</c:v>
                </c:pt>
                <c:pt idx="4">
                  <c:v>MEA</c:v>
                </c:pt>
              </c:strCache>
            </c:strRef>
          </c:cat>
          <c:val>
            <c:numRef>
              <c:f>Vysl_COBIT5vsCOBIT4.1!$M$52:$Q$52</c:f>
              <c:numCache>
                <c:formatCode>General</c:formatCode>
                <c:ptCount val="5"/>
                <c:pt idx="0">
                  <c:v>15</c:v>
                </c:pt>
                <c:pt idx="1">
                  <c:v>72</c:v>
                </c:pt>
                <c:pt idx="2">
                  <c:v>68</c:v>
                </c:pt>
                <c:pt idx="3">
                  <c:v>38</c:v>
                </c:pt>
                <c:pt idx="4">
                  <c:v>17</c:v>
                </c:pt>
              </c:numCache>
            </c:numRef>
          </c:val>
        </c:ser>
        <c:dLbls>
          <c:showVal val="1"/>
        </c:dLbls>
        <c:axId val="75917568"/>
        <c:axId val="75927936"/>
      </c:barChart>
      <c:catAx>
        <c:axId val="75917568"/>
        <c:scaling>
          <c:orientation val="minMax"/>
        </c:scaling>
        <c:axPos val="b"/>
        <c:title>
          <c:tx>
            <c:rich>
              <a:bodyPr/>
              <a:lstStyle/>
              <a:p>
                <a:pPr>
                  <a:defRPr/>
                </a:pPr>
                <a:r>
                  <a:rPr lang="cs-CZ"/>
                  <a:t>Domény</a:t>
                </a:r>
              </a:p>
            </c:rich>
          </c:tx>
          <c:layout/>
        </c:title>
        <c:tickLblPos val="nextTo"/>
        <c:crossAx val="75927936"/>
        <c:crosses val="autoZero"/>
        <c:auto val="1"/>
        <c:lblAlgn val="ctr"/>
        <c:lblOffset val="100"/>
      </c:catAx>
      <c:valAx>
        <c:axId val="75927936"/>
        <c:scaling>
          <c:orientation val="minMax"/>
        </c:scaling>
        <c:axPos val="l"/>
        <c:numFmt formatCode="General" sourceLinked="1"/>
        <c:tickLblPos val="nextTo"/>
        <c:crossAx val="75917568"/>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COBIT 4.1</a:t>
            </a:r>
          </a:p>
        </c:rich>
      </c:tx>
      <c:layout/>
    </c:title>
    <c:plotArea>
      <c:layout/>
      <c:barChart>
        <c:barDir val="col"/>
        <c:grouping val="clustered"/>
        <c:ser>
          <c:idx val="0"/>
          <c:order val="0"/>
          <c:tx>
            <c:v>Procesy</c:v>
          </c:tx>
          <c:dLbls>
            <c:showVal val="1"/>
          </c:dLbls>
          <c:cat>
            <c:strRef>
              <c:f>Vysl_COBIT5vsCOBIT4.1!$T$50:$W$50</c:f>
              <c:strCache>
                <c:ptCount val="4"/>
                <c:pt idx="0">
                  <c:v>PO</c:v>
                </c:pt>
                <c:pt idx="1">
                  <c:v>AI</c:v>
                </c:pt>
                <c:pt idx="2">
                  <c:v>DS</c:v>
                </c:pt>
                <c:pt idx="3">
                  <c:v>ME</c:v>
                </c:pt>
              </c:strCache>
            </c:strRef>
          </c:cat>
          <c:val>
            <c:numRef>
              <c:f>Vysl_COBIT5vsCOBIT4.1!$T$51:$W$51</c:f>
              <c:numCache>
                <c:formatCode>General</c:formatCode>
                <c:ptCount val="4"/>
                <c:pt idx="0">
                  <c:v>10</c:v>
                </c:pt>
                <c:pt idx="1">
                  <c:v>7</c:v>
                </c:pt>
                <c:pt idx="2">
                  <c:v>13</c:v>
                </c:pt>
                <c:pt idx="3">
                  <c:v>4</c:v>
                </c:pt>
              </c:numCache>
            </c:numRef>
          </c:val>
        </c:ser>
        <c:ser>
          <c:idx val="1"/>
          <c:order val="1"/>
          <c:tx>
            <c:v>Kontrolní cíle</c:v>
          </c:tx>
          <c:dLbls>
            <c:showVal val="1"/>
          </c:dLbls>
          <c:cat>
            <c:strRef>
              <c:f>Vysl_COBIT5vsCOBIT4.1!$T$50:$W$50</c:f>
              <c:strCache>
                <c:ptCount val="4"/>
                <c:pt idx="0">
                  <c:v>PO</c:v>
                </c:pt>
                <c:pt idx="1">
                  <c:v>AI</c:v>
                </c:pt>
                <c:pt idx="2">
                  <c:v>DS</c:v>
                </c:pt>
                <c:pt idx="3">
                  <c:v>ME</c:v>
                </c:pt>
              </c:strCache>
            </c:strRef>
          </c:cat>
          <c:val>
            <c:numRef>
              <c:f>Vysl_COBIT5vsCOBIT4.1!$T$52:$W$52</c:f>
              <c:numCache>
                <c:formatCode>General</c:formatCode>
                <c:ptCount val="4"/>
                <c:pt idx="0">
                  <c:v>74</c:v>
                </c:pt>
                <c:pt idx="1">
                  <c:v>40</c:v>
                </c:pt>
                <c:pt idx="2">
                  <c:v>71</c:v>
                </c:pt>
                <c:pt idx="3">
                  <c:v>25</c:v>
                </c:pt>
              </c:numCache>
            </c:numRef>
          </c:val>
        </c:ser>
        <c:dLbls>
          <c:showVal val="1"/>
        </c:dLbls>
        <c:axId val="84366848"/>
        <c:axId val="84368768"/>
      </c:barChart>
      <c:catAx>
        <c:axId val="84366848"/>
        <c:scaling>
          <c:orientation val="minMax"/>
        </c:scaling>
        <c:axPos val="b"/>
        <c:title>
          <c:tx>
            <c:rich>
              <a:bodyPr/>
              <a:lstStyle/>
              <a:p>
                <a:pPr>
                  <a:defRPr/>
                </a:pPr>
                <a:r>
                  <a:rPr lang="cs-CZ"/>
                  <a:t>Domény</a:t>
                </a:r>
              </a:p>
            </c:rich>
          </c:tx>
          <c:layout/>
        </c:title>
        <c:tickLblPos val="nextTo"/>
        <c:crossAx val="84368768"/>
        <c:crosses val="autoZero"/>
        <c:auto val="1"/>
        <c:lblAlgn val="ctr"/>
        <c:lblOffset val="100"/>
      </c:catAx>
      <c:valAx>
        <c:axId val="84368768"/>
        <c:scaling>
          <c:orientation val="minMax"/>
        </c:scaling>
        <c:axPos val="l"/>
        <c:numFmt formatCode="General" sourceLinked="1"/>
        <c:tickLblPos val="nextTo"/>
        <c:crossAx val="84366848"/>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PO</c:v>
          </c:tx>
          <c:spPr>
            <a:ln w="19050">
              <a:solidFill>
                <a:schemeClr val="tx2">
                  <a:lumMod val="60000"/>
                  <a:lumOff val="40000"/>
                </a:schemeClr>
              </a:solidFill>
            </a:ln>
          </c:spPr>
          <c:marker>
            <c:symbol val="none"/>
          </c:marker>
          <c:cat>
            <c:strLit>
              <c:ptCount val="5"/>
              <c:pt idx="0">
                <c:v>EDM</c:v>
              </c:pt>
              <c:pt idx="1">
                <c:v>APO</c:v>
              </c:pt>
              <c:pt idx="2">
                <c:v>BAI</c:v>
              </c:pt>
              <c:pt idx="3">
                <c:v>DSS</c:v>
              </c:pt>
              <c:pt idx="4">
                <c:v>MEA</c:v>
              </c:pt>
            </c:strLit>
          </c:cat>
          <c:val>
            <c:numRef>
              <c:f>Vysl_COBIT5vsCOBIT4.1!$C$131:$G$131</c:f>
              <c:numCache>
                <c:formatCode>General</c:formatCode>
                <c:ptCount val="5"/>
                <c:pt idx="0">
                  <c:v>4</c:v>
                </c:pt>
                <c:pt idx="1">
                  <c:v>77</c:v>
                </c:pt>
                <c:pt idx="2">
                  <c:v>15</c:v>
                </c:pt>
                <c:pt idx="3">
                  <c:v>2</c:v>
                </c:pt>
                <c:pt idx="4">
                  <c:v>0</c:v>
                </c:pt>
              </c:numCache>
            </c:numRef>
          </c:val>
        </c:ser>
        <c:ser>
          <c:idx val="1"/>
          <c:order val="1"/>
          <c:tx>
            <c:v>AI</c:v>
          </c:tx>
          <c:spPr>
            <a:ln w="19050">
              <a:solidFill>
                <a:srgbClr val="FFC000"/>
              </a:solidFill>
            </a:ln>
          </c:spPr>
          <c:marker>
            <c:symbol val="none"/>
          </c:marker>
          <c:cat>
            <c:strLit>
              <c:ptCount val="5"/>
              <c:pt idx="0">
                <c:v>EDM</c:v>
              </c:pt>
              <c:pt idx="1">
                <c:v>APO</c:v>
              </c:pt>
              <c:pt idx="2">
                <c:v>BAI</c:v>
              </c:pt>
              <c:pt idx="3">
                <c:v>DSS</c:v>
              </c:pt>
              <c:pt idx="4">
                <c:v>MEA</c:v>
              </c:pt>
            </c:strLit>
          </c:cat>
          <c:val>
            <c:numRef>
              <c:f>Vysl_COBIT5vsCOBIT4.1!$C$132:$G$132</c:f>
              <c:numCache>
                <c:formatCode>General</c:formatCode>
                <c:ptCount val="5"/>
                <c:pt idx="0">
                  <c:v>0</c:v>
                </c:pt>
                <c:pt idx="1">
                  <c:v>4</c:v>
                </c:pt>
                <c:pt idx="2">
                  <c:v>56</c:v>
                </c:pt>
                <c:pt idx="3">
                  <c:v>1</c:v>
                </c:pt>
                <c:pt idx="4">
                  <c:v>0</c:v>
                </c:pt>
              </c:numCache>
            </c:numRef>
          </c:val>
        </c:ser>
        <c:ser>
          <c:idx val="2"/>
          <c:order val="2"/>
          <c:tx>
            <c:v>DS</c:v>
          </c:tx>
          <c:spPr>
            <a:ln w="19050">
              <a:solidFill>
                <a:srgbClr val="00B050"/>
              </a:solidFill>
            </a:ln>
          </c:spPr>
          <c:marker>
            <c:symbol val="none"/>
          </c:marker>
          <c:cat>
            <c:strLit>
              <c:ptCount val="5"/>
              <c:pt idx="0">
                <c:v>EDM</c:v>
              </c:pt>
              <c:pt idx="1">
                <c:v>APO</c:v>
              </c:pt>
              <c:pt idx="2">
                <c:v>BAI</c:v>
              </c:pt>
              <c:pt idx="3">
                <c:v>DSS</c:v>
              </c:pt>
              <c:pt idx="4">
                <c:v>MEA</c:v>
              </c:pt>
            </c:strLit>
          </c:cat>
          <c:val>
            <c:numRef>
              <c:f>Vysl_COBIT5vsCOBIT4.1!$C$133:$G$133</c:f>
              <c:numCache>
                <c:formatCode>General</c:formatCode>
                <c:ptCount val="5"/>
                <c:pt idx="0">
                  <c:v>0</c:v>
                </c:pt>
                <c:pt idx="1">
                  <c:v>26</c:v>
                </c:pt>
                <c:pt idx="2">
                  <c:v>13</c:v>
                </c:pt>
                <c:pt idx="3">
                  <c:v>55</c:v>
                </c:pt>
                <c:pt idx="4">
                  <c:v>0</c:v>
                </c:pt>
              </c:numCache>
            </c:numRef>
          </c:val>
        </c:ser>
        <c:ser>
          <c:idx val="3"/>
          <c:order val="3"/>
          <c:tx>
            <c:v>ME</c:v>
          </c:tx>
          <c:spPr>
            <a:ln w="19050">
              <a:solidFill>
                <a:srgbClr val="002060"/>
              </a:solidFill>
            </a:ln>
          </c:spPr>
          <c:marker>
            <c:symbol val="none"/>
          </c:marker>
          <c:cat>
            <c:strLit>
              <c:ptCount val="5"/>
              <c:pt idx="0">
                <c:v>EDM</c:v>
              </c:pt>
              <c:pt idx="1">
                <c:v>APO</c:v>
              </c:pt>
              <c:pt idx="2">
                <c:v>BAI</c:v>
              </c:pt>
              <c:pt idx="3">
                <c:v>DSS</c:v>
              </c:pt>
              <c:pt idx="4">
                <c:v>MEA</c:v>
              </c:pt>
            </c:strLit>
          </c:cat>
          <c:val>
            <c:numRef>
              <c:f>Vysl_COBIT5vsCOBIT4.1!$C$134:$G$134</c:f>
              <c:numCache>
                <c:formatCode>General</c:formatCode>
                <c:ptCount val="5"/>
                <c:pt idx="0">
                  <c:v>8</c:v>
                </c:pt>
                <c:pt idx="1">
                  <c:v>0</c:v>
                </c:pt>
                <c:pt idx="2">
                  <c:v>0</c:v>
                </c:pt>
                <c:pt idx="3">
                  <c:v>0</c:v>
                </c:pt>
                <c:pt idx="4">
                  <c:v>26</c:v>
                </c:pt>
              </c:numCache>
            </c:numRef>
          </c:val>
        </c:ser>
        <c:ser>
          <c:idx val="4"/>
          <c:order val="4"/>
          <c:tx>
            <c:v>ACO</c:v>
          </c:tx>
          <c:spPr>
            <a:ln w="19050">
              <a:solidFill>
                <a:srgbClr val="FF0000"/>
              </a:solidFill>
            </a:ln>
          </c:spPr>
          <c:marker>
            <c:symbol val="none"/>
          </c:marker>
          <c:cat>
            <c:strLit>
              <c:ptCount val="5"/>
              <c:pt idx="0">
                <c:v>EDM</c:v>
              </c:pt>
              <c:pt idx="1">
                <c:v>APO</c:v>
              </c:pt>
              <c:pt idx="2">
                <c:v>BAI</c:v>
              </c:pt>
              <c:pt idx="3">
                <c:v>DSS</c:v>
              </c:pt>
              <c:pt idx="4">
                <c:v>MEA</c:v>
              </c:pt>
            </c:strLit>
          </c:cat>
          <c:val>
            <c:numRef>
              <c:f>Vysl_COBIT5vsCOBIT4.1!$C$135:$G$135</c:f>
              <c:numCache>
                <c:formatCode>General</c:formatCode>
                <c:ptCount val="5"/>
                <c:pt idx="0">
                  <c:v>0</c:v>
                </c:pt>
                <c:pt idx="1">
                  <c:v>0</c:v>
                </c:pt>
                <c:pt idx="2">
                  <c:v>4</c:v>
                </c:pt>
                <c:pt idx="3">
                  <c:v>7</c:v>
                </c:pt>
                <c:pt idx="4">
                  <c:v>0</c:v>
                </c:pt>
              </c:numCache>
            </c:numRef>
          </c:val>
        </c:ser>
        <c:axId val="84822272"/>
        <c:axId val="84840448"/>
      </c:radarChart>
      <c:catAx>
        <c:axId val="84822272"/>
        <c:scaling>
          <c:orientation val="minMax"/>
        </c:scaling>
        <c:axPos val="b"/>
        <c:majorGridlines/>
        <c:tickLblPos val="nextTo"/>
        <c:crossAx val="84840448"/>
        <c:crosses val="autoZero"/>
        <c:auto val="1"/>
        <c:lblAlgn val="ctr"/>
        <c:lblOffset val="100"/>
      </c:catAx>
      <c:valAx>
        <c:axId val="84840448"/>
        <c:scaling>
          <c:orientation val="minMax"/>
        </c:scaling>
        <c:axPos val="l"/>
        <c:majorGridlines/>
        <c:numFmt formatCode="General" sourceLinked="1"/>
        <c:tickLblPos val="nextTo"/>
        <c:crossAx val="84822272"/>
        <c:crosses val="autoZero"/>
        <c:crossBetween val="between"/>
      </c:valAx>
    </c:plotArea>
    <c:legend>
      <c:legendPos val="r"/>
      <c:layout/>
      <c:spPr>
        <a:ln w="6350"/>
      </c:spPr>
    </c:legend>
    <c:plotVisOnly val="1"/>
  </c:chart>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chart>
    <c:plotArea>
      <c:layout/>
      <c:barChart>
        <c:barDir val="col"/>
        <c:grouping val="clustered"/>
        <c:ser>
          <c:idx val="0"/>
          <c:order val="0"/>
          <c:tx>
            <c:v>PO</c:v>
          </c:tx>
          <c:dLbls>
            <c:showVal val="1"/>
          </c:dLbls>
          <c:cat>
            <c:strLit>
              <c:ptCount val="5"/>
              <c:pt idx="0">
                <c:v>EDM</c:v>
              </c:pt>
              <c:pt idx="1">
                <c:v>APO</c:v>
              </c:pt>
              <c:pt idx="2">
                <c:v>BAI</c:v>
              </c:pt>
              <c:pt idx="3">
                <c:v>DSS</c:v>
              </c:pt>
              <c:pt idx="4">
                <c:v>MEA</c:v>
              </c:pt>
            </c:strLit>
          </c:cat>
          <c:val>
            <c:numRef>
              <c:f>Vysl_COBIT5vsCOBIT4.1!$C$131:$G$131</c:f>
              <c:numCache>
                <c:formatCode>General</c:formatCode>
                <c:ptCount val="5"/>
                <c:pt idx="0">
                  <c:v>4</c:v>
                </c:pt>
                <c:pt idx="1">
                  <c:v>77</c:v>
                </c:pt>
                <c:pt idx="2">
                  <c:v>15</c:v>
                </c:pt>
                <c:pt idx="3">
                  <c:v>2</c:v>
                </c:pt>
                <c:pt idx="4">
                  <c:v>0</c:v>
                </c:pt>
              </c:numCache>
            </c:numRef>
          </c:val>
        </c:ser>
        <c:ser>
          <c:idx val="1"/>
          <c:order val="1"/>
          <c:tx>
            <c:v>AI</c:v>
          </c:tx>
          <c:dLbls>
            <c:showVal val="1"/>
          </c:dLbls>
          <c:cat>
            <c:strLit>
              <c:ptCount val="5"/>
              <c:pt idx="0">
                <c:v>EDM</c:v>
              </c:pt>
              <c:pt idx="1">
                <c:v>APO</c:v>
              </c:pt>
              <c:pt idx="2">
                <c:v>BAI</c:v>
              </c:pt>
              <c:pt idx="3">
                <c:v>DSS</c:v>
              </c:pt>
              <c:pt idx="4">
                <c:v>MEA</c:v>
              </c:pt>
            </c:strLit>
          </c:cat>
          <c:val>
            <c:numRef>
              <c:f>Vysl_COBIT5vsCOBIT4.1!$C$132:$G$132</c:f>
              <c:numCache>
                <c:formatCode>General</c:formatCode>
                <c:ptCount val="5"/>
                <c:pt idx="0">
                  <c:v>0</c:v>
                </c:pt>
                <c:pt idx="1">
                  <c:v>4</c:v>
                </c:pt>
                <c:pt idx="2">
                  <c:v>56</c:v>
                </c:pt>
                <c:pt idx="3">
                  <c:v>1</c:v>
                </c:pt>
                <c:pt idx="4">
                  <c:v>0</c:v>
                </c:pt>
              </c:numCache>
            </c:numRef>
          </c:val>
        </c:ser>
        <c:ser>
          <c:idx val="2"/>
          <c:order val="2"/>
          <c:tx>
            <c:v>DS</c:v>
          </c:tx>
          <c:dLbls>
            <c:showVal val="1"/>
          </c:dLbls>
          <c:cat>
            <c:strLit>
              <c:ptCount val="5"/>
              <c:pt idx="0">
                <c:v>EDM</c:v>
              </c:pt>
              <c:pt idx="1">
                <c:v>APO</c:v>
              </c:pt>
              <c:pt idx="2">
                <c:v>BAI</c:v>
              </c:pt>
              <c:pt idx="3">
                <c:v>DSS</c:v>
              </c:pt>
              <c:pt idx="4">
                <c:v>MEA</c:v>
              </c:pt>
            </c:strLit>
          </c:cat>
          <c:val>
            <c:numRef>
              <c:f>Vysl_COBIT5vsCOBIT4.1!$C$133:$G$133</c:f>
              <c:numCache>
                <c:formatCode>General</c:formatCode>
                <c:ptCount val="5"/>
                <c:pt idx="0">
                  <c:v>0</c:v>
                </c:pt>
                <c:pt idx="1">
                  <c:v>26</c:v>
                </c:pt>
                <c:pt idx="2">
                  <c:v>13</c:v>
                </c:pt>
                <c:pt idx="3">
                  <c:v>55</c:v>
                </c:pt>
                <c:pt idx="4">
                  <c:v>0</c:v>
                </c:pt>
              </c:numCache>
            </c:numRef>
          </c:val>
        </c:ser>
        <c:ser>
          <c:idx val="3"/>
          <c:order val="3"/>
          <c:tx>
            <c:v>ME</c:v>
          </c:tx>
          <c:dLbls>
            <c:showVal val="1"/>
          </c:dLbls>
          <c:cat>
            <c:strLit>
              <c:ptCount val="5"/>
              <c:pt idx="0">
                <c:v>EDM</c:v>
              </c:pt>
              <c:pt idx="1">
                <c:v>APO</c:v>
              </c:pt>
              <c:pt idx="2">
                <c:v>BAI</c:v>
              </c:pt>
              <c:pt idx="3">
                <c:v>DSS</c:v>
              </c:pt>
              <c:pt idx="4">
                <c:v>MEA</c:v>
              </c:pt>
            </c:strLit>
          </c:cat>
          <c:val>
            <c:numRef>
              <c:f>Vysl_COBIT5vsCOBIT4.1!$C$134:$G$134</c:f>
              <c:numCache>
                <c:formatCode>General</c:formatCode>
                <c:ptCount val="5"/>
                <c:pt idx="0">
                  <c:v>8</c:v>
                </c:pt>
                <c:pt idx="1">
                  <c:v>0</c:v>
                </c:pt>
                <c:pt idx="2">
                  <c:v>0</c:v>
                </c:pt>
                <c:pt idx="3">
                  <c:v>0</c:v>
                </c:pt>
                <c:pt idx="4">
                  <c:v>26</c:v>
                </c:pt>
              </c:numCache>
            </c:numRef>
          </c:val>
        </c:ser>
        <c:ser>
          <c:idx val="4"/>
          <c:order val="4"/>
          <c:tx>
            <c:v>ACO</c:v>
          </c:tx>
          <c:dLbls>
            <c:showVal val="1"/>
          </c:dLbls>
          <c:cat>
            <c:strLit>
              <c:ptCount val="5"/>
              <c:pt idx="0">
                <c:v>EDM</c:v>
              </c:pt>
              <c:pt idx="1">
                <c:v>APO</c:v>
              </c:pt>
              <c:pt idx="2">
                <c:v>BAI</c:v>
              </c:pt>
              <c:pt idx="3">
                <c:v>DSS</c:v>
              </c:pt>
              <c:pt idx="4">
                <c:v>MEA</c:v>
              </c:pt>
            </c:strLit>
          </c:cat>
          <c:val>
            <c:numRef>
              <c:f>Vysl_COBIT5vsCOBIT4.1!$C$135:$G$135</c:f>
              <c:numCache>
                <c:formatCode>General</c:formatCode>
                <c:ptCount val="5"/>
                <c:pt idx="0">
                  <c:v>0</c:v>
                </c:pt>
                <c:pt idx="1">
                  <c:v>0</c:v>
                </c:pt>
                <c:pt idx="2">
                  <c:v>4</c:v>
                </c:pt>
                <c:pt idx="3">
                  <c:v>7</c:v>
                </c:pt>
                <c:pt idx="4">
                  <c:v>0</c:v>
                </c:pt>
              </c:numCache>
            </c:numRef>
          </c:val>
        </c:ser>
        <c:dLbls>
          <c:showVal val="1"/>
        </c:dLbls>
        <c:axId val="84742528"/>
        <c:axId val="84744064"/>
      </c:barChart>
      <c:catAx>
        <c:axId val="84742528"/>
        <c:scaling>
          <c:orientation val="minMax"/>
        </c:scaling>
        <c:axPos val="b"/>
        <c:tickLblPos val="nextTo"/>
        <c:crossAx val="84744064"/>
        <c:crosses val="autoZero"/>
        <c:auto val="1"/>
        <c:lblAlgn val="ctr"/>
        <c:lblOffset val="100"/>
      </c:catAx>
      <c:valAx>
        <c:axId val="84744064"/>
        <c:scaling>
          <c:orientation val="minMax"/>
        </c:scaling>
        <c:axPos val="l"/>
        <c:majorGridlines/>
        <c:numFmt formatCode="General" sourceLinked="1"/>
        <c:tickLblPos val="nextTo"/>
        <c:crossAx val="84742528"/>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cs-CZ"/>
  <c:chart>
    <c:plotArea>
      <c:layout/>
      <c:radarChart>
        <c:radarStyle val="marker"/>
        <c:ser>
          <c:idx val="0"/>
          <c:order val="0"/>
          <c:tx>
            <c:v>A</c:v>
          </c:tx>
          <c:spPr>
            <a:ln w="19050">
              <a:solidFill>
                <a:srgbClr val="00B0F0"/>
              </a:solidFill>
            </a:ln>
          </c:spPr>
          <c:marker>
            <c:symbol val="none"/>
          </c:marker>
          <c:cat>
            <c:strLit>
              <c:ptCount val="5"/>
              <c:pt idx="0">
                <c:v>EDM</c:v>
              </c:pt>
              <c:pt idx="1">
                <c:v>APO</c:v>
              </c:pt>
              <c:pt idx="2">
                <c:v>BAI</c:v>
              </c:pt>
              <c:pt idx="3">
                <c:v>DSS</c:v>
              </c:pt>
              <c:pt idx="4">
                <c:v>MEA</c:v>
              </c:pt>
            </c:strLit>
          </c:cat>
          <c:val>
            <c:numRef>
              <c:f>Vysl_COBIT5vsCOBIT4.1!$B$165:$B$169</c:f>
              <c:numCache>
                <c:formatCode>General</c:formatCode>
                <c:ptCount val="5"/>
                <c:pt idx="0">
                  <c:v>0</c:v>
                </c:pt>
                <c:pt idx="1">
                  <c:v>1</c:v>
                </c:pt>
                <c:pt idx="2">
                  <c:v>0</c:v>
                </c:pt>
                <c:pt idx="3">
                  <c:v>5</c:v>
                </c:pt>
                <c:pt idx="4">
                  <c:v>0</c:v>
                </c:pt>
              </c:numCache>
            </c:numRef>
          </c:val>
        </c:ser>
        <c:ser>
          <c:idx val="1"/>
          <c:order val="1"/>
          <c:tx>
            <c:v>B</c:v>
          </c:tx>
          <c:spPr>
            <a:ln w="19050">
              <a:solidFill>
                <a:srgbClr val="FFC000"/>
              </a:solidFill>
            </a:ln>
          </c:spPr>
          <c:marker>
            <c:symbol val="none"/>
          </c:marker>
          <c:cat>
            <c:strLit>
              <c:ptCount val="5"/>
              <c:pt idx="0">
                <c:v>EDM</c:v>
              </c:pt>
              <c:pt idx="1">
                <c:v>APO</c:v>
              </c:pt>
              <c:pt idx="2">
                <c:v>BAI</c:v>
              </c:pt>
              <c:pt idx="3">
                <c:v>DSS</c:v>
              </c:pt>
              <c:pt idx="4">
                <c:v>MEA</c:v>
              </c:pt>
            </c:strLit>
          </c:cat>
          <c:val>
            <c:numRef>
              <c:f>Vysl_COBIT5vsCOBIT4.1!$C$165:$C$169</c:f>
              <c:numCache>
                <c:formatCode>General</c:formatCode>
                <c:ptCount val="5"/>
                <c:pt idx="0">
                  <c:v>2</c:v>
                </c:pt>
                <c:pt idx="1">
                  <c:v>42</c:v>
                </c:pt>
                <c:pt idx="2">
                  <c:v>34</c:v>
                </c:pt>
                <c:pt idx="3">
                  <c:v>28</c:v>
                </c:pt>
                <c:pt idx="4">
                  <c:v>12</c:v>
                </c:pt>
              </c:numCache>
            </c:numRef>
          </c:val>
        </c:ser>
        <c:ser>
          <c:idx val="2"/>
          <c:order val="2"/>
          <c:tx>
            <c:v>C</c:v>
          </c:tx>
          <c:spPr>
            <a:ln w="19050">
              <a:solidFill>
                <a:srgbClr val="00B050"/>
              </a:solidFill>
            </a:ln>
          </c:spPr>
          <c:marker>
            <c:symbol val="none"/>
          </c:marker>
          <c:cat>
            <c:strLit>
              <c:ptCount val="5"/>
              <c:pt idx="0">
                <c:v>EDM</c:v>
              </c:pt>
              <c:pt idx="1">
                <c:v>APO</c:v>
              </c:pt>
              <c:pt idx="2">
                <c:v>BAI</c:v>
              </c:pt>
              <c:pt idx="3">
                <c:v>DSS</c:v>
              </c:pt>
              <c:pt idx="4">
                <c:v>MEA</c:v>
              </c:pt>
            </c:strLit>
          </c:cat>
          <c:val>
            <c:numRef>
              <c:f>Vysl_COBIT5vsCOBIT4.1!$D$165:$D$169</c:f>
              <c:numCache>
                <c:formatCode>General</c:formatCode>
                <c:ptCount val="5"/>
                <c:pt idx="0">
                  <c:v>8</c:v>
                </c:pt>
                <c:pt idx="1">
                  <c:v>24</c:v>
                </c:pt>
                <c:pt idx="2">
                  <c:v>24</c:v>
                </c:pt>
                <c:pt idx="3">
                  <c:v>8</c:v>
                </c:pt>
                <c:pt idx="4">
                  <c:v>8</c:v>
                </c:pt>
              </c:numCache>
            </c:numRef>
          </c:val>
        </c:ser>
        <c:ser>
          <c:idx val="3"/>
          <c:order val="3"/>
          <c:tx>
            <c:v>N</c:v>
          </c:tx>
          <c:spPr>
            <a:ln w="19050">
              <a:solidFill>
                <a:srgbClr val="FF0000"/>
              </a:solidFill>
            </a:ln>
          </c:spPr>
          <c:marker>
            <c:symbol val="none"/>
          </c:marker>
          <c:cat>
            <c:strLit>
              <c:ptCount val="5"/>
              <c:pt idx="0">
                <c:v>EDM</c:v>
              </c:pt>
              <c:pt idx="1">
                <c:v>APO</c:v>
              </c:pt>
              <c:pt idx="2">
                <c:v>BAI</c:v>
              </c:pt>
              <c:pt idx="3">
                <c:v>DSS</c:v>
              </c:pt>
              <c:pt idx="4">
                <c:v>MEA</c:v>
              </c:pt>
            </c:strLit>
          </c:cat>
          <c:val>
            <c:numRef>
              <c:f>Vysl_COBIT5vsCOBIT4.1!$E$165:$E$169</c:f>
              <c:numCache>
                <c:formatCode>General</c:formatCode>
                <c:ptCount val="5"/>
                <c:pt idx="0">
                  <c:v>10</c:v>
                </c:pt>
                <c:pt idx="1">
                  <c:v>18</c:v>
                </c:pt>
                <c:pt idx="2">
                  <c:v>20</c:v>
                </c:pt>
                <c:pt idx="3">
                  <c:v>3</c:v>
                </c:pt>
                <c:pt idx="4">
                  <c:v>0</c:v>
                </c:pt>
              </c:numCache>
            </c:numRef>
          </c:val>
        </c:ser>
        <c:axId val="84782464"/>
        <c:axId val="84788352"/>
      </c:radarChart>
      <c:catAx>
        <c:axId val="84782464"/>
        <c:scaling>
          <c:orientation val="minMax"/>
        </c:scaling>
        <c:axPos val="b"/>
        <c:majorGridlines/>
        <c:tickLblPos val="nextTo"/>
        <c:crossAx val="84788352"/>
        <c:crosses val="autoZero"/>
        <c:auto val="1"/>
        <c:lblAlgn val="ctr"/>
        <c:lblOffset val="100"/>
      </c:catAx>
      <c:valAx>
        <c:axId val="84788352"/>
        <c:scaling>
          <c:orientation val="minMax"/>
        </c:scaling>
        <c:axPos val="l"/>
        <c:majorGridlines/>
        <c:numFmt formatCode="General" sourceLinked="1"/>
        <c:majorTickMark val="cross"/>
        <c:tickLblPos val="nextTo"/>
        <c:crossAx val="84782464"/>
        <c:crosses val="autoZero"/>
        <c:crossBetween val="between"/>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5</xdr:col>
      <xdr:colOff>218515</xdr:colOff>
      <xdr:row>48</xdr:row>
      <xdr:rowOff>221316</xdr:rowOff>
    </xdr:from>
    <xdr:to>
      <xdr:col>8</xdr:col>
      <xdr:colOff>919443</xdr:colOff>
      <xdr:row>62</xdr:row>
      <xdr:rowOff>107016</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237239</xdr:colOff>
      <xdr:row>63</xdr:row>
      <xdr:rowOff>128867</xdr:rowOff>
    </xdr:from>
    <xdr:to>
      <xdr:col>8</xdr:col>
      <xdr:colOff>923924</xdr:colOff>
      <xdr:row>79</xdr:row>
      <xdr:rowOff>161925</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229042</xdr:colOff>
      <xdr:row>81</xdr:row>
      <xdr:rowOff>2240</xdr:rowOff>
    </xdr:from>
    <xdr:to>
      <xdr:col>8</xdr:col>
      <xdr:colOff>933449</xdr:colOff>
      <xdr:row>96</xdr:row>
      <xdr:rowOff>142875</xdr:rowOff>
    </xdr:to>
    <xdr:graphicFrame macro="">
      <xdr:nvGraphicFramePr>
        <xdr:cNvPr id="7" name="Graf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171449</xdr:colOff>
      <xdr:row>101</xdr:row>
      <xdr:rowOff>85725</xdr:rowOff>
    </xdr:from>
    <xdr:to>
      <xdr:col>8</xdr:col>
      <xdr:colOff>952500</xdr:colOff>
      <xdr:row>122</xdr:row>
      <xdr:rowOff>19050</xdr:rowOff>
    </xdr:to>
    <xdr:graphicFrame macro="">
      <xdr:nvGraphicFramePr>
        <xdr:cNvPr id="9" name="Graf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9524</xdr:colOff>
      <xdr:row>53</xdr:row>
      <xdr:rowOff>95249</xdr:rowOff>
    </xdr:from>
    <xdr:to>
      <xdr:col>16</xdr:col>
      <xdr:colOff>593912</xdr:colOff>
      <xdr:row>73</xdr:row>
      <xdr:rowOff>9525</xdr:rowOff>
    </xdr:to>
    <xdr:graphicFrame macro="">
      <xdr:nvGraphicFramePr>
        <xdr:cNvPr id="10" name="Graf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9525</xdr:colOff>
      <xdr:row>53</xdr:row>
      <xdr:rowOff>0</xdr:rowOff>
    </xdr:from>
    <xdr:to>
      <xdr:col>22</xdr:col>
      <xdr:colOff>1123951</xdr:colOff>
      <xdr:row>73</xdr:row>
      <xdr:rowOff>47626</xdr:rowOff>
    </xdr:to>
    <xdr:graphicFrame macro="">
      <xdr:nvGraphicFramePr>
        <xdr:cNvPr id="11" name="Graf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2454088</xdr:colOff>
      <xdr:row>137</xdr:row>
      <xdr:rowOff>112059</xdr:rowOff>
    </xdr:from>
    <xdr:to>
      <xdr:col>4</xdr:col>
      <xdr:colOff>1008530</xdr:colOff>
      <xdr:row>155</xdr:row>
      <xdr:rowOff>56030</xdr:rowOff>
    </xdr:to>
    <xdr:graphicFrame macro="">
      <xdr:nvGraphicFramePr>
        <xdr:cNvPr id="13" name="Graf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241789</xdr:colOff>
      <xdr:row>136</xdr:row>
      <xdr:rowOff>168088</xdr:rowOff>
    </xdr:from>
    <xdr:to>
      <xdr:col>8</xdr:col>
      <xdr:colOff>1120588</xdr:colOff>
      <xdr:row>155</xdr:row>
      <xdr:rowOff>78441</xdr:rowOff>
    </xdr:to>
    <xdr:graphicFrame macro="">
      <xdr:nvGraphicFramePr>
        <xdr:cNvPr id="24" name="Graf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200585</xdr:colOff>
      <xdr:row>162</xdr:row>
      <xdr:rowOff>99733</xdr:rowOff>
    </xdr:from>
    <xdr:to>
      <xdr:col>8</xdr:col>
      <xdr:colOff>1154206</xdr:colOff>
      <xdr:row>182</xdr:row>
      <xdr:rowOff>145676</xdr:rowOff>
    </xdr:to>
    <xdr:graphicFrame macro="">
      <xdr:nvGraphicFramePr>
        <xdr:cNvPr id="15" name="Graf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201707</xdr:colOff>
      <xdr:row>186</xdr:row>
      <xdr:rowOff>26669</xdr:rowOff>
    </xdr:from>
    <xdr:to>
      <xdr:col>9</xdr:col>
      <xdr:colOff>44824</xdr:colOff>
      <xdr:row>206</xdr:row>
      <xdr:rowOff>179294</xdr:rowOff>
    </xdr:to>
    <xdr:graphicFrame macro="">
      <xdr:nvGraphicFramePr>
        <xdr:cNvPr id="16" name="Graf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113460</xdr:colOff>
      <xdr:row>219</xdr:row>
      <xdr:rowOff>137272</xdr:rowOff>
    </xdr:from>
    <xdr:to>
      <xdr:col>8</xdr:col>
      <xdr:colOff>972766</xdr:colOff>
      <xdr:row>239</xdr:row>
      <xdr:rowOff>182096</xdr:rowOff>
    </xdr:to>
    <xdr:graphicFrame macro="">
      <xdr:nvGraphicFramePr>
        <xdr:cNvPr id="19" name="Graf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14517</xdr:colOff>
      <xdr:row>248</xdr:row>
      <xdr:rowOff>95250</xdr:rowOff>
    </xdr:from>
    <xdr:to>
      <xdr:col>8</xdr:col>
      <xdr:colOff>1085850</xdr:colOff>
      <xdr:row>271</xdr:row>
      <xdr:rowOff>7003</xdr:rowOff>
    </xdr:to>
    <xdr:graphicFrame macro="">
      <xdr:nvGraphicFramePr>
        <xdr:cNvPr id="20" name="Graf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533399</xdr:colOff>
      <xdr:row>2</xdr:row>
      <xdr:rowOff>76199</xdr:rowOff>
    </xdr:from>
    <xdr:to>
      <xdr:col>16</xdr:col>
      <xdr:colOff>600075</xdr:colOff>
      <xdr:row>21</xdr:row>
      <xdr:rowOff>28574</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523875</xdr:colOff>
      <xdr:row>22</xdr:row>
      <xdr:rowOff>28575</xdr:rowOff>
    </xdr:from>
    <xdr:to>
      <xdr:col>17</xdr:col>
      <xdr:colOff>92765</xdr:colOff>
      <xdr:row>39</xdr:row>
      <xdr:rowOff>57979</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547066</xdr:colOff>
      <xdr:row>42</xdr:row>
      <xdr:rowOff>9525</xdr:rowOff>
    </xdr:from>
    <xdr:to>
      <xdr:col>17</xdr:col>
      <xdr:colOff>38100</xdr:colOff>
      <xdr:row>57</xdr:row>
      <xdr:rowOff>180975</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xdr:colOff>
      <xdr:row>63</xdr:row>
      <xdr:rowOff>57150</xdr:rowOff>
    </xdr:from>
    <xdr:to>
      <xdr:col>17</xdr:col>
      <xdr:colOff>19050</xdr:colOff>
      <xdr:row>78</xdr:row>
      <xdr:rowOff>95250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9525</xdr:colOff>
      <xdr:row>82</xdr:row>
      <xdr:rowOff>28575</xdr:rowOff>
    </xdr:from>
    <xdr:to>
      <xdr:col>16</xdr:col>
      <xdr:colOff>561975</xdr:colOff>
      <xdr:row>97</xdr:row>
      <xdr:rowOff>9525</xdr:rowOff>
    </xdr:to>
    <xdr:graphicFrame macro="">
      <xdr:nvGraphicFramePr>
        <xdr:cNvPr id="7" name="Graf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85726</xdr:colOff>
      <xdr:row>2</xdr:row>
      <xdr:rowOff>28576</xdr:rowOff>
    </xdr:from>
    <xdr:to>
      <xdr:col>13</xdr:col>
      <xdr:colOff>581026</xdr:colOff>
      <xdr:row>19</xdr:row>
      <xdr:rowOff>9526</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536051</xdr:colOff>
      <xdr:row>36</xdr:row>
      <xdr:rowOff>47626</xdr:rowOff>
    </xdr:from>
    <xdr:to>
      <xdr:col>13</xdr:col>
      <xdr:colOff>581025</xdr:colOff>
      <xdr:row>51</xdr:row>
      <xdr:rowOff>123310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457779</xdr:colOff>
      <xdr:row>60</xdr:row>
      <xdr:rowOff>152401</xdr:rowOff>
    </xdr:from>
    <xdr:to>
      <xdr:col>14</xdr:col>
      <xdr:colOff>47625</xdr:colOff>
      <xdr:row>78</xdr:row>
      <xdr:rowOff>114301</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342901</xdr:colOff>
      <xdr:row>85</xdr:row>
      <xdr:rowOff>38100</xdr:rowOff>
    </xdr:from>
    <xdr:to>
      <xdr:col>13</xdr:col>
      <xdr:colOff>561975</xdr:colOff>
      <xdr:row>102</xdr:row>
      <xdr:rowOff>22861</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59308</xdr:colOff>
      <xdr:row>20</xdr:row>
      <xdr:rowOff>76200</xdr:rowOff>
    </xdr:from>
    <xdr:to>
      <xdr:col>13</xdr:col>
      <xdr:colOff>590549</xdr:colOff>
      <xdr:row>34</xdr:row>
      <xdr:rowOff>164739</xdr:rowOff>
    </xdr:to>
    <xdr:graphicFrame macro="">
      <xdr:nvGraphicFramePr>
        <xdr:cNvPr id="8" name="Graf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581025</xdr:colOff>
      <xdr:row>2</xdr:row>
      <xdr:rowOff>66675</xdr:rowOff>
    </xdr:from>
    <xdr:to>
      <xdr:col>15</xdr:col>
      <xdr:colOff>552450</xdr:colOff>
      <xdr:row>19</xdr:row>
      <xdr:rowOff>142874</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609599</xdr:colOff>
      <xdr:row>22</xdr:row>
      <xdr:rowOff>171450</xdr:rowOff>
    </xdr:from>
    <xdr:to>
      <xdr:col>15</xdr:col>
      <xdr:colOff>581024</xdr:colOff>
      <xdr:row>39</xdr:row>
      <xdr:rowOff>19049</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28575</xdr:colOff>
      <xdr:row>40</xdr:row>
      <xdr:rowOff>38100</xdr:rowOff>
    </xdr:from>
    <xdr:to>
      <xdr:col>15</xdr:col>
      <xdr:colOff>590550</xdr:colOff>
      <xdr:row>56</xdr:row>
      <xdr:rowOff>28575</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352425</xdr:colOff>
      <xdr:row>58</xdr:row>
      <xdr:rowOff>133351</xdr:rowOff>
    </xdr:from>
    <xdr:to>
      <xdr:col>31</xdr:col>
      <xdr:colOff>571500</xdr:colOff>
      <xdr:row>79</xdr:row>
      <xdr:rowOff>114301</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114300</xdr:colOff>
      <xdr:row>74</xdr:row>
      <xdr:rowOff>114299</xdr:rowOff>
    </xdr:from>
    <xdr:to>
      <xdr:col>21</xdr:col>
      <xdr:colOff>9526</xdr:colOff>
      <xdr:row>93</xdr:row>
      <xdr:rowOff>85724</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600075</xdr:colOff>
      <xdr:row>5</xdr:row>
      <xdr:rowOff>104775</xdr:rowOff>
    </xdr:from>
    <xdr:to>
      <xdr:col>16</xdr:col>
      <xdr:colOff>523874</xdr:colOff>
      <xdr:row>20</xdr:row>
      <xdr:rowOff>47625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43227</xdr:colOff>
      <xdr:row>22</xdr:row>
      <xdr:rowOff>161925</xdr:rowOff>
    </xdr:from>
    <xdr:to>
      <xdr:col>16</xdr:col>
      <xdr:colOff>581024</xdr:colOff>
      <xdr:row>38</xdr:row>
      <xdr:rowOff>70338</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39566</xdr:colOff>
      <xdr:row>38</xdr:row>
      <xdr:rowOff>171450</xdr:rowOff>
    </xdr:from>
    <xdr:to>
      <xdr:col>16</xdr:col>
      <xdr:colOff>600075</xdr:colOff>
      <xdr:row>54</xdr:row>
      <xdr:rowOff>92319</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19049</xdr:colOff>
      <xdr:row>57</xdr:row>
      <xdr:rowOff>76200</xdr:rowOff>
    </xdr:from>
    <xdr:to>
      <xdr:col>16</xdr:col>
      <xdr:colOff>581024</xdr:colOff>
      <xdr:row>73</xdr:row>
      <xdr:rowOff>115766</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561242</xdr:colOff>
      <xdr:row>79</xdr:row>
      <xdr:rowOff>8792</xdr:rowOff>
    </xdr:from>
    <xdr:to>
      <xdr:col>17</xdr:col>
      <xdr:colOff>28575</xdr:colOff>
      <xdr:row>96</xdr:row>
      <xdr:rowOff>104775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3" name="Tabulka3" displayName="Tabulka3" ref="A9:E256" totalsRowShown="0">
  <autoFilter ref="A9:E256">
    <filterColumn colId="0"/>
    <filterColumn colId="1"/>
    <filterColumn colId="4"/>
  </autoFilter>
  <tableColumns count="5">
    <tableColumn id="1" name="Doména" dataDxfId="20"/>
    <tableColumn id="2" name="Ident. Procesu" dataDxfId="19"/>
    <tableColumn id="3" name="Ident. Praktiky Procesu"/>
    <tableColumn id="4" name="Jméno procesu/praktiky" dataDxfId="18"/>
    <tableColumn id="5" name="Míra shody" dataDxfId="17"/>
  </tableColumns>
  <tableStyleInfo showFirstColumn="0" showLastColumn="0" showRowStripes="1" showColumnStripes="0"/>
</table>
</file>

<file path=xl/tables/table2.xml><?xml version="1.0" encoding="utf-8"?>
<table xmlns="http://schemas.openxmlformats.org/spreadsheetml/2006/main" id="1" name="Tabulka32" displayName="Tabulka32" ref="A9:E46" totalsRowShown="0">
  <autoFilter ref="A9:E46"/>
  <tableColumns count="5">
    <tableColumn id="1" name="Doména" dataDxfId="16"/>
    <tableColumn id="2" name="Ident. Procesu" dataDxfId="15"/>
    <tableColumn id="3" name="Ident. Praktiky Procesu"/>
    <tableColumn id="4" name="Jméno procesu/praktiky" dataDxfId="14"/>
    <tableColumn id="5" name="Míra shody" dataDxfId="13"/>
  </tableColumns>
  <tableStyleInfo showFirstColumn="0" showLastColumn="0" showRowStripes="1" showColumnStripes="0"/>
</table>
</file>

<file path=xl/tables/table3.xml><?xml version="1.0" encoding="utf-8"?>
<table xmlns="http://schemas.openxmlformats.org/spreadsheetml/2006/main" id="2" name="Tabulka33" displayName="Tabulka33" ref="A9:F256" totalsRowShown="0">
  <autoFilter ref="A9:F256"/>
  <tableColumns count="6">
    <tableColumn id="1" name="Doména" dataDxfId="12"/>
    <tableColumn id="2" name="Ident. Procesu" dataDxfId="11"/>
    <tableColumn id="3" name="Ident. Praktiky Procesu"/>
    <tableColumn id="4" name="Jméno procesu/praktiky" dataDxfId="10"/>
    <tableColumn id="5" name="Míra shody" dataDxfId="9"/>
    <tableColumn id="6" name="Kardinalita" dataDxfId="8">
      <calculatedColumnFormula>SUM(G10:NT10)</calculatedColumnFormula>
    </tableColumn>
  </tableColumns>
  <tableStyleInfo showFirstColumn="0" showLastColumn="0" showRowStripes="1" showColumnStripes="0"/>
</table>
</file>

<file path=xl/tables/table4.xml><?xml version="1.0" encoding="utf-8"?>
<table xmlns="http://schemas.openxmlformats.org/spreadsheetml/2006/main" id="5" name="Tabulka36" displayName="Tabulka36" ref="A9:I256" totalsRowShown="0">
  <autoFilter ref="A9:I256">
    <filterColumn colId="5"/>
    <filterColumn colId="6"/>
    <filterColumn colId="7"/>
    <filterColumn colId="8"/>
  </autoFilter>
  <tableColumns count="9">
    <tableColumn id="1" name="Doména" dataDxfId="7"/>
    <tableColumn id="2" name="Ident. Procesu" dataDxfId="6"/>
    <tableColumn id="3" name="Ident. Praktiky Procesu"/>
    <tableColumn id="4" name="Jméno procesu/praktiky" dataDxfId="5"/>
    <tableColumn id="5" name="Míra shody" dataDxfId="4">
      <calculatedColumnFormula>Tabulka3[[#This Row],[Míra shody]]</calculatedColumnFormula>
    </tableColumn>
    <tableColumn id="6" name="Míra shody2" dataDxfId="3">
      <calculatedColumnFormula>COBIT5vsValIT!E10</calculatedColumnFormula>
    </tableColumn>
    <tableColumn id="7" name="Míra shody3" dataDxfId="2">
      <calculatedColumnFormula>COBIT5vsRiskIT!E10</calculatedColumnFormula>
    </tableColumn>
    <tableColumn id="8" name="Míra shody4" dataDxfId="1">
      <calculatedColumnFormula>Tabulka33[[#This Row],[Míra shody]]</calculatedColumnFormula>
    </tableColumn>
    <tableColumn id="9" name="Míra shody5" dataDxfId="0">
      <calculatedColumnFormula>COBIT5vsISO20000!E10</calculatedColumnFormula>
    </tableColumn>
  </tableColumns>
  <tableStyleInfo showFirstColumn="0" showLastColumn="0" showRowStripes="1" showColumnStripes="0"/>
</table>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0"/>
  <sheetViews>
    <sheetView tabSelected="1" workbookViewId="0">
      <selection activeCell="A21" sqref="A21"/>
    </sheetView>
  </sheetViews>
  <sheetFormatPr defaultRowHeight="15"/>
  <cols>
    <col min="1" max="1" width="14.7109375" bestFit="1" customWidth="1"/>
    <col min="2" max="2" width="10.42578125" bestFit="1" customWidth="1"/>
    <col min="11" max="11" width="13.85546875" customWidth="1"/>
  </cols>
  <sheetData>
    <row r="1" spans="1:11">
      <c r="A1" s="69" t="s">
        <v>1813</v>
      </c>
      <c r="B1" s="69" t="s">
        <v>1814</v>
      </c>
    </row>
    <row r="2" spans="1:11">
      <c r="A2" s="69" t="s">
        <v>1815</v>
      </c>
      <c r="B2" s="69">
        <v>2012</v>
      </c>
    </row>
    <row r="5" spans="1:11">
      <c r="A5" s="122" t="s">
        <v>1816</v>
      </c>
      <c r="B5" s="122"/>
      <c r="C5" s="122"/>
      <c r="D5" s="122"/>
      <c r="E5" s="122"/>
    </row>
    <row r="6" spans="1:11">
      <c r="A6" s="120" t="s">
        <v>1818</v>
      </c>
      <c r="B6" s="121"/>
      <c r="C6" s="121"/>
      <c r="D6" s="121"/>
      <c r="E6" s="121"/>
      <c r="F6" s="121"/>
      <c r="G6" s="121"/>
      <c r="H6" s="121"/>
      <c r="I6" s="121"/>
      <c r="J6" s="121"/>
      <c r="K6" s="121"/>
    </row>
    <row r="7" spans="1:11" ht="30" customHeight="1">
      <c r="A7" s="121"/>
      <c r="B7" s="121"/>
      <c r="C7" s="121"/>
      <c r="D7" s="121"/>
      <c r="E7" s="121"/>
      <c r="F7" s="121"/>
      <c r="G7" s="121"/>
      <c r="H7" s="121"/>
      <c r="I7" s="121"/>
      <c r="J7" s="121"/>
      <c r="K7" s="121"/>
    </row>
    <row r="8" spans="1:11" ht="44.25" customHeight="1">
      <c r="A8" s="121"/>
      <c r="B8" s="121"/>
      <c r="C8" s="121"/>
      <c r="D8" s="121"/>
      <c r="E8" s="121"/>
      <c r="F8" s="121"/>
      <c r="G8" s="121"/>
      <c r="H8" s="121"/>
      <c r="I8" s="121"/>
      <c r="J8" s="121"/>
      <c r="K8" s="121"/>
    </row>
    <row r="9" spans="1:11" ht="70.5" customHeight="1">
      <c r="A9" s="121"/>
      <c r="B9" s="121"/>
      <c r="C9" s="121"/>
      <c r="D9" s="121"/>
      <c r="E9" s="121"/>
      <c r="F9" s="121"/>
      <c r="G9" s="121"/>
      <c r="H9" s="121"/>
      <c r="I9" s="121"/>
      <c r="J9" s="121"/>
      <c r="K9" s="121"/>
    </row>
    <row r="14" spans="1:11">
      <c r="A14" s="69" t="s">
        <v>1817</v>
      </c>
    </row>
    <row r="15" spans="1:11">
      <c r="A15" s="120" t="s">
        <v>1822</v>
      </c>
      <c r="B15" s="121"/>
      <c r="C15" s="121"/>
      <c r="D15" s="121"/>
      <c r="E15" s="121"/>
      <c r="F15" s="121"/>
      <c r="G15" s="121"/>
      <c r="H15" s="121"/>
      <c r="I15" s="121"/>
      <c r="J15" s="121"/>
      <c r="K15" s="121"/>
    </row>
    <row r="16" spans="1:11" ht="24" customHeight="1">
      <c r="A16" s="121"/>
      <c r="B16" s="121"/>
      <c r="C16" s="121"/>
      <c r="D16" s="121"/>
      <c r="E16" s="121"/>
      <c r="F16" s="121"/>
      <c r="G16" s="121"/>
      <c r="H16" s="121"/>
      <c r="I16" s="121"/>
      <c r="J16" s="121"/>
      <c r="K16" s="121"/>
    </row>
    <row r="17" spans="1:11" ht="42.75" customHeight="1">
      <c r="A17" s="121"/>
      <c r="B17" s="121"/>
      <c r="C17" s="121"/>
      <c r="D17" s="121"/>
      <c r="E17" s="121"/>
      <c r="F17" s="121"/>
      <c r="G17" s="121"/>
      <c r="H17" s="121"/>
      <c r="I17" s="121"/>
      <c r="J17" s="121"/>
      <c r="K17" s="121"/>
    </row>
    <row r="18" spans="1:11">
      <c r="A18" s="121"/>
      <c r="B18" s="121"/>
      <c r="C18" s="121"/>
      <c r="D18" s="121"/>
      <c r="E18" s="121"/>
      <c r="F18" s="121"/>
      <c r="G18" s="121"/>
      <c r="H18" s="121"/>
      <c r="I18" s="121"/>
      <c r="J18" s="121"/>
      <c r="K18" s="121"/>
    </row>
    <row r="19" spans="1:11" ht="44.25" customHeight="1">
      <c r="A19" s="121"/>
      <c r="B19" s="121"/>
      <c r="C19" s="121"/>
      <c r="D19" s="121"/>
      <c r="E19" s="121"/>
      <c r="F19" s="121"/>
      <c r="G19" s="121"/>
      <c r="H19" s="121"/>
      <c r="I19" s="121"/>
      <c r="J19" s="121"/>
      <c r="K19" s="121"/>
    </row>
    <row r="20" spans="1:11">
      <c r="A20" s="121"/>
      <c r="B20" s="121"/>
      <c r="C20" s="121"/>
      <c r="D20" s="121"/>
      <c r="E20" s="121"/>
      <c r="F20" s="121"/>
      <c r="G20" s="121"/>
      <c r="H20" s="121"/>
      <c r="I20" s="121"/>
      <c r="J20" s="121"/>
      <c r="K20" s="121"/>
    </row>
  </sheetData>
  <mergeCells count="3">
    <mergeCell ref="A6:K9"/>
    <mergeCell ref="A5:E5"/>
    <mergeCell ref="A15:K20"/>
  </mergeCells>
  <pageMargins left="0.7" right="0.7" top="0.78740157499999996" bottom="0.78740157499999996"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sheetPr>
    <tabColor rgb="FFFFFF00"/>
  </sheetPr>
  <dimension ref="B2:AE79"/>
  <sheetViews>
    <sheetView topLeftCell="A61" workbookViewId="0">
      <selection activeCell="H18" sqref="H18"/>
    </sheetView>
  </sheetViews>
  <sheetFormatPr defaultRowHeight="15"/>
  <cols>
    <col min="3" max="3" width="12.5703125" bestFit="1" customWidth="1"/>
  </cols>
  <sheetData>
    <row r="2" spans="2:24">
      <c r="B2" s="30" t="s">
        <v>1746</v>
      </c>
      <c r="C2" s="30"/>
      <c r="D2" s="30"/>
      <c r="E2" s="30"/>
      <c r="F2" s="30"/>
      <c r="G2" s="30"/>
      <c r="H2" s="30"/>
      <c r="I2" s="30"/>
      <c r="J2" s="30"/>
      <c r="K2" s="30"/>
      <c r="L2" s="30"/>
      <c r="M2" s="30"/>
      <c r="N2" s="30"/>
      <c r="O2" s="30"/>
    </row>
    <row r="3" spans="2:24">
      <c r="B3" s="108" t="s">
        <v>1242</v>
      </c>
      <c r="C3" s="44" t="s">
        <v>1755</v>
      </c>
      <c r="D3" s="44" t="s">
        <v>1787</v>
      </c>
      <c r="E3" s="44" t="s">
        <v>1788</v>
      </c>
      <c r="F3" s="44" t="s">
        <v>1789</v>
      </c>
      <c r="G3" s="44" t="s">
        <v>1790</v>
      </c>
      <c r="H3" s="44" t="s">
        <v>1791</v>
      </c>
    </row>
    <row r="4" spans="2:24">
      <c r="B4" s="28" t="s">
        <v>0</v>
      </c>
      <c r="C4" s="110" t="s">
        <v>1807</v>
      </c>
      <c r="D4" s="106">
        <f>SUM(COBIT5vsITILv3!G8:BF8)</f>
        <v>158</v>
      </c>
      <c r="E4" s="106">
        <f>SUM(COBIT5vsITILv3!BG8:EX8)</f>
        <v>261</v>
      </c>
      <c r="F4" s="106">
        <f>SUM(COBIT5vsITILv3!EY8:IB8)</f>
        <v>194</v>
      </c>
      <c r="G4" s="106">
        <f>SUM(COBIT5vsITILv3!IC8:MF8)</f>
        <v>203</v>
      </c>
      <c r="H4" s="106">
        <f>SUM(COBIT5vsITILv3!MG8:NT8)</f>
        <v>95</v>
      </c>
    </row>
    <row r="5" spans="2:24">
      <c r="B5" s="72" t="s">
        <v>1248</v>
      </c>
      <c r="C5" s="106">
        <f>SUM(COBIT5vsITILv3!F10:F29)</f>
        <v>35</v>
      </c>
      <c r="D5" s="85">
        <f>SUM(COBIT5vsITILv3!G10:BF29)</f>
        <v>18</v>
      </c>
      <c r="E5" s="86">
        <f>SUM(COBIT5vsITILv3!BG10:EX29)</f>
        <v>10</v>
      </c>
      <c r="F5" s="86">
        <f>SUM(COBIT5vsITILv3!EY10:IB25)</f>
        <v>0</v>
      </c>
      <c r="G5" s="86">
        <f>SUM(COBIT5vsITILv3!IC10:MF29)</f>
        <v>0</v>
      </c>
      <c r="H5" s="87">
        <f>SUM(COBIT5vsITILv3!MG10:NT29)</f>
        <v>7</v>
      </c>
      <c r="T5" t="s">
        <v>1794</v>
      </c>
    </row>
    <row r="6" spans="2:24">
      <c r="B6" s="72" t="s">
        <v>1249</v>
      </c>
      <c r="C6" s="106">
        <f>SUM(COBIT5vsITILv3!F30:F114)</f>
        <v>397</v>
      </c>
      <c r="D6" s="88">
        <f>SUM(COBIT5vsITILv3!G30:BF114)</f>
        <v>130</v>
      </c>
      <c r="E6" s="77">
        <f>SUM(COBIT5vsITILv3!BG30:EX114)</f>
        <v>150</v>
      </c>
      <c r="F6" s="77">
        <f>SUM(COBIT5vsITILv3!EY30:IB114)</f>
        <v>37</v>
      </c>
      <c r="G6" s="77">
        <f>SUM(COBIT5vsITILv3!IC30:MF114)</f>
        <v>38</v>
      </c>
      <c r="H6" s="78">
        <f>SUM(COBIT5vsITILv3!MG30:NT114)</f>
        <v>42</v>
      </c>
    </row>
    <row r="7" spans="2:24">
      <c r="B7" s="72" t="s">
        <v>1250</v>
      </c>
      <c r="C7" s="106">
        <f>SUM(COBIT5vsITILv3!F115:F192)</f>
        <v>263</v>
      </c>
      <c r="D7" s="88">
        <f>SUM(COBIT5vsITILv3!G115:BF192)</f>
        <v>10</v>
      </c>
      <c r="E7" s="77">
        <f>SUM(COBIT5vsITILv3!BG115:EX192)</f>
        <v>59</v>
      </c>
      <c r="F7" s="77">
        <f>SUM(COBIT5vsITILv3!EY115:IB192)</f>
        <v>132</v>
      </c>
      <c r="G7" s="77">
        <f>SUM(COBIT5vsITILv3!IC115:MF192)</f>
        <v>55</v>
      </c>
      <c r="H7" s="78">
        <f>SUM(COBIT5vsITILv3!MG115:NT192)</f>
        <v>7</v>
      </c>
    </row>
    <row r="8" spans="2:24">
      <c r="B8" s="72" t="s">
        <v>1251</v>
      </c>
      <c r="C8" s="106">
        <f>SUM(COBIT5vsITILv3!F193:F236)</f>
        <v>169</v>
      </c>
      <c r="D8" s="88">
        <f>SUM(COBIT5vsITILv3!G193:BF236)</f>
        <v>0</v>
      </c>
      <c r="E8" s="77">
        <f>SUM(COBIT5vsITILv3!BG193:EX236)</f>
        <v>36</v>
      </c>
      <c r="F8" s="77">
        <f>SUM(COBIT5vsITILv3!EY193:IB236)</f>
        <v>21</v>
      </c>
      <c r="G8" s="77">
        <f>SUM(COBIT5vsITILv3!IC193:MF236)</f>
        <v>108</v>
      </c>
      <c r="H8" s="78">
        <f>SUM(COBIT5vsITILv3!MG193:NT236)</f>
        <v>4</v>
      </c>
      <c r="T8" t="s">
        <v>0</v>
      </c>
      <c r="W8" s="60" t="s">
        <v>1755</v>
      </c>
    </row>
    <row r="9" spans="2:24">
      <c r="B9" s="72" t="s">
        <v>1252</v>
      </c>
      <c r="C9" s="106">
        <f>SUM(COBIT5vsITILv3!F237:F256)</f>
        <v>47</v>
      </c>
      <c r="D9" s="89">
        <f>SUM(COBIT5vsITILv3!G237:BF256)</f>
        <v>0</v>
      </c>
      <c r="E9" s="80">
        <f>SUM(COBIT5vsITILv3!BG237:EX256)</f>
        <v>6</v>
      </c>
      <c r="F9" s="80">
        <f>SUM(COBIT5vsITILv3!EY237:IB256)</f>
        <v>4</v>
      </c>
      <c r="G9" s="80">
        <f>SUM(COBIT5vsITILv3!IC237:MF256)</f>
        <v>2</v>
      </c>
      <c r="H9" s="81">
        <f>SUM(COBIT5vsITILv3!MG237:NT256)</f>
        <v>35</v>
      </c>
      <c r="T9" s="72" t="s">
        <v>1248</v>
      </c>
      <c r="U9">
        <f>SUM(C24:F24)</f>
        <v>20</v>
      </c>
      <c r="W9" s="28" t="s">
        <v>1787</v>
      </c>
      <c r="X9">
        <f>SUM(C42:F42)</f>
        <v>52</v>
      </c>
    </row>
    <row r="10" spans="2:24">
      <c r="T10" s="72" t="s">
        <v>1249</v>
      </c>
      <c r="U10">
        <f>SUM(C25:F25)</f>
        <v>85</v>
      </c>
      <c r="W10" s="28" t="s">
        <v>1788</v>
      </c>
      <c r="X10">
        <f>SUM(C43:F43)</f>
        <v>95</v>
      </c>
    </row>
    <row r="11" spans="2:24">
      <c r="T11" s="72" t="s">
        <v>1250</v>
      </c>
      <c r="U11">
        <f>SUM(C26:F26)</f>
        <v>78</v>
      </c>
      <c r="W11" s="28" t="s">
        <v>1789</v>
      </c>
      <c r="X11">
        <f>SUM(C44:F44)</f>
        <v>81</v>
      </c>
    </row>
    <row r="12" spans="2:24">
      <c r="T12" s="72" t="s">
        <v>1251</v>
      </c>
      <c r="U12">
        <f>SUM(C27:F27)</f>
        <v>44</v>
      </c>
      <c r="W12" s="28" t="s">
        <v>1790</v>
      </c>
      <c r="X12">
        <f>SUM(C45:F45)</f>
        <v>107</v>
      </c>
    </row>
    <row r="13" spans="2:24">
      <c r="T13" s="72" t="s">
        <v>1252</v>
      </c>
      <c r="U13">
        <f>SUM(C28:F28)</f>
        <v>20</v>
      </c>
      <c r="W13" s="28" t="s">
        <v>1791</v>
      </c>
      <c r="X13">
        <f>SUM(C46:F46)</f>
        <v>40</v>
      </c>
    </row>
    <row r="14" spans="2:24">
      <c r="S14" t="s">
        <v>1793</v>
      </c>
      <c r="U14">
        <f>SUM(U9:U13)</f>
        <v>247</v>
      </c>
      <c r="X14">
        <f>SUM(X9:X13)</f>
        <v>375</v>
      </c>
    </row>
    <row r="22" spans="2:15">
      <c r="B22" s="30" t="s">
        <v>1747</v>
      </c>
      <c r="C22" s="30"/>
      <c r="D22" s="30"/>
      <c r="E22" s="30"/>
      <c r="F22" s="30"/>
      <c r="G22" s="30"/>
      <c r="H22" s="30"/>
      <c r="I22" s="30"/>
      <c r="J22" s="30"/>
      <c r="K22" s="30"/>
      <c r="L22" s="30"/>
      <c r="M22" s="30"/>
      <c r="N22" s="30"/>
      <c r="O22" s="30"/>
    </row>
    <row r="23" spans="2:15">
      <c r="B23" s="115" t="s">
        <v>0</v>
      </c>
      <c r="C23" s="73" t="s">
        <v>1232</v>
      </c>
      <c r="D23" s="73" t="s">
        <v>1233</v>
      </c>
      <c r="E23" s="73" t="s">
        <v>1234</v>
      </c>
      <c r="F23" s="74" t="s">
        <v>1231</v>
      </c>
    </row>
    <row r="24" spans="2:15">
      <c r="B24" s="75" t="s">
        <v>1248</v>
      </c>
      <c r="C24" s="54">
        <f>COUNTIF(COBIT5vsITILv3!$E$10:$E$29,C23)</f>
        <v>0</v>
      </c>
      <c r="D24" s="54">
        <f>COUNTIF(COBIT5vsITILv3!$E$10:$E$29,D23)</f>
        <v>3</v>
      </c>
      <c r="E24" s="54">
        <f>COUNTIF(COBIT5vsITILv3!$E$10:$E$29,E23)</f>
        <v>13</v>
      </c>
      <c r="F24" s="55">
        <f>COUNTIF(COBIT5vsITILv3!$E$10:$E$29,F23)</f>
        <v>4</v>
      </c>
    </row>
    <row r="25" spans="2:15">
      <c r="B25" s="82" t="s">
        <v>1249</v>
      </c>
      <c r="C25" s="111">
        <f>COUNTIF(COBIT5vsITILv3!$E$30:$E$114,C23)</f>
        <v>3</v>
      </c>
      <c r="D25" s="111">
        <f>COUNTIF(COBIT5vsITILv3!$E$30:$E$114,D23)</f>
        <v>25</v>
      </c>
      <c r="E25" s="111">
        <f>COUNTIF(COBIT5vsITILv3!$E$30:$E$114,E23)</f>
        <v>52</v>
      </c>
      <c r="F25" s="112">
        <f>COUNTIF(COBIT5vsITILv3!$E$30:$E$114,F23)</f>
        <v>5</v>
      </c>
    </row>
    <row r="26" spans="2:15">
      <c r="B26" s="75" t="s">
        <v>1250</v>
      </c>
      <c r="C26" s="54">
        <f>COUNTIF(COBIT5vsITILv3!$E$115:$E$192,C23)</f>
        <v>3</v>
      </c>
      <c r="D26" s="54">
        <f>COUNTIF(COBIT5vsITILv3!$E$115:$E$192,D23)</f>
        <v>31</v>
      </c>
      <c r="E26" s="54">
        <f>COUNTIF(COBIT5vsITILv3!$E$115:$E$192,E23)</f>
        <v>38</v>
      </c>
      <c r="F26" s="55">
        <f>COUNTIF(COBIT5vsITILv3!$E$115:$E$192,F23)</f>
        <v>6</v>
      </c>
    </row>
    <row r="27" spans="2:15">
      <c r="B27" s="82" t="s">
        <v>1251</v>
      </c>
      <c r="C27" s="111">
        <f>COUNTIF(COBIT5vsITILv3!$E$193:$E$236,C23)</f>
        <v>4</v>
      </c>
      <c r="D27" s="111">
        <f>COUNTIF(COBIT5vsITILv3!$E$193:$E$236,D23)</f>
        <v>24</v>
      </c>
      <c r="E27" s="111">
        <f>COUNTIF(COBIT5vsITILv3!$E$193:$E$236,E23)</f>
        <v>13</v>
      </c>
      <c r="F27" s="112">
        <f>COUNTIF(COBIT5vsITILv3!$E$193:$E$236,F23)</f>
        <v>3</v>
      </c>
    </row>
    <row r="28" spans="2:15">
      <c r="B28" s="79" t="s">
        <v>1252</v>
      </c>
      <c r="C28" s="57">
        <f>COUNTIF(COBIT5vsITILv3!$E$237:$E$256,C23)</f>
        <v>0</v>
      </c>
      <c r="D28" s="57">
        <f>COUNTIF(COBIT5vsITILv3!$E$237:$E$256,D23)</f>
        <v>12</v>
      </c>
      <c r="E28" s="57">
        <f>COUNTIF(COBIT5vsITILv3!$E$237:$E$256,E23)</f>
        <v>3</v>
      </c>
      <c r="F28" s="58">
        <f>COUNTIF(COBIT5vsITILv3!$E$237:$E$256,F23)</f>
        <v>5</v>
      </c>
    </row>
    <row r="40" spans="2:6">
      <c r="B40" t="s">
        <v>1747</v>
      </c>
    </row>
    <row r="41" spans="2:6">
      <c r="B41" s="115" t="s">
        <v>1755</v>
      </c>
      <c r="C41" s="73" t="s">
        <v>1232</v>
      </c>
      <c r="D41" s="73" t="s">
        <v>1233</v>
      </c>
      <c r="E41" s="73" t="s">
        <v>1234</v>
      </c>
      <c r="F41" s="74" t="s">
        <v>1231</v>
      </c>
    </row>
    <row r="42" spans="2:6">
      <c r="B42" s="75" t="s">
        <v>1787</v>
      </c>
      <c r="C42" s="54">
        <f>COUNTIF(COBIT5vsITILv3!$G$7:$BF$7,C41)</f>
        <v>7</v>
      </c>
      <c r="D42" s="54">
        <f>COUNTIF(COBIT5vsITILv3!$G$7:$BF$7,D41)</f>
        <v>31</v>
      </c>
      <c r="E42" s="54">
        <f>COUNTIF(COBIT5vsITILv3!$G$7:$BF$7,E41)</f>
        <v>13</v>
      </c>
      <c r="F42" s="55">
        <f>COUNTIF(COBIT5vsITILv3!$G$7:$BF$7,F41)</f>
        <v>1</v>
      </c>
    </row>
    <row r="43" spans="2:6">
      <c r="B43" s="82" t="s">
        <v>1788</v>
      </c>
      <c r="C43" s="111">
        <f>COUNTIF(COBIT5vsITILv3!$BG$7:$EX$7,C41)</f>
        <v>10</v>
      </c>
      <c r="D43" s="111">
        <f>COUNTIF(COBIT5vsITILv3!$BG$7:$EX$7,D41)</f>
        <v>68</v>
      </c>
      <c r="E43" s="111">
        <f>COUNTIF(COBIT5vsITILv3!$BG$7:$EX$7,E41)</f>
        <v>16</v>
      </c>
      <c r="F43" s="112">
        <f>COUNTIF(COBIT5vsITILv3!$BG$7:$EX$7,F41)</f>
        <v>1</v>
      </c>
    </row>
    <row r="44" spans="2:6">
      <c r="B44" s="75" t="s">
        <v>1789</v>
      </c>
      <c r="C44" s="54">
        <f>COUNTIF(COBIT5vsITILv3!$EY$7:$IB$7,C41)</f>
        <v>13</v>
      </c>
      <c r="D44" s="54">
        <f>COUNTIF(COBIT5vsITILv3!$EY$7:$IB$7,D41)</f>
        <v>36</v>
      </c>
      <c r="E44" s="54">
        <f>COUNTIF(COBIT5vsITILv3!$EY$7:$IB$7,E41)</f>
        <v>29</v>
      </c>
      <c r="F44" s="55">
        <f>COUNTIF(COBIT5vsITILv3!$EY$7:$IB$7,F41)</f>
        <v>3</v>
      </c>
    </row>
    <row r="45" spans="2:6">
      <c r="B45" s="82" t="s">
        <v>1790</v>
      </c>
      <c r="C45" s="111">
        <f>COUNTIF(COBIT5vsITILv3!$IC$7:$MF$7,C41)</f>
        <v>14</v>
      </c>
      <c r="D45" s="111">
        <f>COUNTIF(COBIT5vsITILv3!$IC$7:$MF$7,D41)</f>
        <v>70</v>
      </c>
      <c r="E45" s="111">
        <f>COUNTIF(COBIT5vsITILv3!$IC$7:$MF$7,E41)</f>
        <v>20</v>
      </c>
      <c r="F45" s="112">
        <f>COUNTIF(COBIT5vsITILv3!$IC$7:$MF$7,F41)</f>
        <v>3</v>
      </c>
    </row>
    <row r="46" spans="2:6">
      <c r="B46" s="79" t="s">
        <v>1791</v>
      </c>
      <c r="C46" s="57">
        <f>COUNTIF(COBIT5vsITILv3!$MG$7:$NT$7,C41)</f>
        <v>5</v>
      </c>
      <c r="D46" s="57">
        <f>COUNTIF(COBIT5vsITILv3!$MG$7:$NT$7,D41)</f>
        <v>21</v>
      </c>
      <c r="E46" s="57">
        <f>COUNTIF(COBIT5vsITILv3!$MG$7:$NT$7,E41)</f>
        <v>13</v>
      </c>
      <c r="F46" s="58">
        <f>COUNTIF(COBIT5vsITILv3!$MG$7:$NT$7,F41)</f>
        <v>1</v>
      </c>
    </row>
    <row r="58" spans="2:31">
      <c r="B58" s="30" t="s">
        <v>1748</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2:31">
      <c r="B59" s="50" t="s">
        <v>0</v>
      </c>
      <c r="C59" s="113">
        <v>1</v>
      </c>
      <c r="D59" s="113">
        <v>2</v>
      </c>
      <c r="E59" s="113">
        <v>3</v>
      </c>
      <c r="F59" s="113">
        <v>4</v>
      </c>
      <c r="G59" s="113">
        <v>5</v>
      </c>
      <c r="H59" s="113">
        <v>6</v>
      </c>
      <c r="I59" s="113">
        <v>7</v>
      </c>
      <c r="J59" s="113">
        <v>8</v>
      </c>
      <c r="K59" s="113">
        <v>9</v>
      </c>
      <c r="L59" s="113">
        <v>10</v>
      </c>
      <c r="M59" s="113">
        <v>11</v>
      </c>
      <c r="N59" s="113">
        <v>12</v>
      </c>
      <c r="O59" s="113">
        <v>13</v>
      </c>
      <c r="P59" s="113">
        <v>14</v>
      </c>
      <c r="Q59" s="113">
        <v>15</v>
      </c>
      <c r="R59" s="113">
        <v>16</v>
      </c>
      <c r="S59" s="113">
        <v>17</v>
      </c>
      <c r="T59" s="113">
        <v>21</v>
      </c>
      <c r="U59" s="113">
        <v>22</v>
      </c>
      <c r="V59" s="113">
        <v>29</v>
      </c>
      <c r="W59" s="113">
        <v>32</v>
      </c>
      <c r="X59" s="114">
        <v>34</v>
      </c>
    </row>
    <row r="60" spans="2:31">
      <c r="B60" s="75" t="s">
        <v>1248</v>
      </c>
      <c r="C60" s="54">
        <f>COUNTIF(COBIT5vsITILv3!$F$10:$F$29,C59)</f>
        <v>2</v>
      </c>
      <c r="D60" s="54">
        <f>COUNTIF(COBIT5vsITILv3!$F$10:$F$29,D59)</f>
        <v>1</v>
      </c>
      <c r="E60" s="54">
        <f>COUNTIF(COBIT5vsITILv3!$F$10:$F$29,E59)</f>
        <v>1</v>
      </c>
      <c r="F60" s="54">
        <f>COUNTIF(COBIT5vsITILv3!$F$10:$F$29,F59)</f>
        <v>0</v>
      </c>
      <c r="G60" s="54">
        <f>COUNTIF(COBIT5vsITILv3!$F$10:$F$29,G59)</f>
        <v>4</v>
      </c>
      <c r="H60" s="54">
        <f>COUNTIF(COBIT5vsITILv3!$F$10:$F$29,H59)</f>
        <v>0</v>
      </c>
      <c r="I60" s="54">
        <f>COUNTIF(COBIT5vsITILv3!$F$10:$F$29,I59)</f>
        <v>0</v>
      </c>
      <c r="J60" s="54">
        <f>COUNTIF(COBIT5vsITILv3!$F$10:$F$29,J59)</f>
        <v>1</v>
      </c>
      <c r="K60" s="54">
        <f>COUNTIF(COBIT5vsITILv3!$F$10:$F$29,K59)</f>
        <v>0</v>
      </c>
      <c r="L60" s="54">
        <f>COUNTIF(COBIT5vsITILv3!$F$10:$F$29,L59)</f>
        <v>0</v>
      </c>
      <c r="M60" s="54">
        <f>COUNTIF(COBIT5vsITILv3!$F$10:$F$29,M59)</f>
        <v>0</v>
      </c>
      <c r="N60" s="54">
        <f>COUNTIF(COBIT5vsITILv3!$F$10:$F$29,N59)</f>
        <v>0</v>
      </c>
      <c r="O60" s="54">
        <f>COUNTIF(COBIT5vsITILv3!$F$10:$F$29,O59)</f>
        <v>0</v>
      </c>
      <c r="P60" s="54">
        <f>COUNTIF(COBIT5vsITILv3!$F$10:$F$29,P59)</f>
        <v>0</v>
      </c>
      <c r="Q60" s="54">
        <f>COUNTIF(COBIT5vsITILv3!$F$10:$F$29,Q59)</f>
        <v>0</v>
      </c>
      <c r="R60" s="54">
        <f>COUNTIF(COBIT5vsITILv3!$F$10:$F$29,R59)</f>
        <v>0</v>
      </c>
      <c r="S60" s="54">
        <f>COUNTIF(COBIT5vsITILv3!$F$10:$F$29,S59)</f>
        <v>0</v>
      </c>
      <c r="T60" s="54">
        <f>COUNTIF(COBIT5vsITILv3!$F$10:$F$29,T59)</f>
        <v>0</v>
      </c>
      <c r="U60" s="54">
        <f>COUNTIF(COBIT5vsITILv3!$F$10:$F$29,U59)</f>
        <v>0</v>
      </c>
      <c r="V60" s="54">
        <f>COUNTIF(COBIT5vsITILv3!$F$10:$F$29,V59)</f>
        <v>0</v>
      </c>
      <c r="W60" s="54">
        <f>COUNTIF(COBIT5vsITILv3!$F$10:$F$29,W59)</f>
        <v>0</v>
      </c>
      <c r="X60" s="55">
        <f>COUNTIF(COBIT5vsITILv3!$F$10:$F$29,X59)</f>
        <v>0</v>
      </c>
    </row>
    <row r="61" spans="2:31">
      <c r="B61" s="82" t="s">
        <v>1249</v>
      </c>
      <c r="C61" s="111">
        <f>COUNTIF(COBIT5vsITILv3!$F$30:$F$114,C59)</f>
        <v>22</v>
      </c>
      <c r="D61" s="111">
        <f>COUNTIF(COBIT5vsITILv3!$F$30:$F$114,D59)</f>
        <v>9</v>
      </c>
      <c r="E61" s="111">
        <f>COUNTIF(COBIT5vsITILv3!$F$30:$F$114,E59)</f>
        <v>8</v>
      </c>
      <c r="F61" s="111">
        <f>COUNTIF(COBIT5vsITILv3!$F$30:$F$114,F59)</f>
        <v>8</v>
      </c>
      <c r="G61" s="111">
        <f>COUNTIF(COBIT5vsITILv3!$F$30:$F$114,G59)</f>
        <v>2</v>
      </c>
      <c r="H61" s="111">
        <f>COUNTIF(COBIT5vsITILv3!$F$30:$F$114,H59)</f>
        <v>2</v>
      </c>
      <c r="I61" s="111">
        <f>COUNTIF(COBIT5vsITILv3!$F$30:$F$114,I59)</f>
        <v>2</v>
      </c>
      <c r="J61" s="111">
        <f>COUNTIF(COBIT5vsITILv3!$F$30:$F$114,J59)</f>
        <v>3</v>
      </c>
      <c r="K61" s="111">
        <f>COUNTIF(COBIT5vsITILv3!$F$30:$F$114,K59)</f>
        <v>1</v>
      </c>
      <c r="L61" s="111">
        <f>COUNTIF(COBIT5vsITILv3!$F$30:$F$114,L59)</f>
        <v>2</v>
      </c>
      <c r="M61" s="111">
        <f>COUNTIF(COBIT5vsITILv3!$F$30:$F$114,M59)</f>
        <v>0</v>
      </c>
      <c r="N61" s="111">
        <f>COUNTIF(COBIT5vsITILv3!$F$30:$F$114,N59)</f>
        <v>2</v>
      </c>
      <c r="O61" s="111">
        <f>COUNTIF(COBIT5vsITILv3!$F$30:$F$114,O59)</f>
        <v>1</v>
      </c>
      <c r="P61" s="111">
        <f>COUNTIF(COBIT5vsITILv3!$F$30:$F$114,P59)</f>
        <v>3</v>
      </c>
      <c r="Q61" s="111">
        <f>COUNTIF(COBIT5vsITILv3!$F$30:$F$114,Q59)</f>
        <v>0</v>
      </c>
      <c r="R61" s="111">
        <f>COUNTIF(COBIT5vsITILv3!$F$30:$F$114,R59)</f>
        <v>0</v>
      </c>
      <c r="S61" s="111">
        <f>COUNTIF(COBIT5vsITILv3!$F$30:$F$114,S59)</f>
        <v>1</v>
      </c>
      <c r="T61" s="111">
        <f>COUNTIF(COBIT5vsITILv3!$F$30:$F$114,T59)</f>
        <v>1</v>
      </c>
      <c r="U61" s="111">
        <f>COUNTIF(COBIT5vsITILv3!$F$30:$F$114,U59)</f>
        <v>0</v>
      </c>
      <c r="V61" s="111">
        <f>COUNTIF(COBIT5vsITILv3!$F$30:$F$114,V59)</f>
        <v>1</v>
      </c>
      <c r="W61" s="111">
        <f>COUNTIF(COBIT5vsITILv3!$F$30:$F$114,W59)</f>
        <v>1</v>
      </c>
      <c r="X61" s="112">
        <f>COUNTIF(COBIT5vsITILv3!$F$30:$F$114,X59)</f>
        <v>1</v>
      </c>
    </row>
    <row r="62" spans="2:31">
      <c r="B62" s="75" t="s">
        <v>1250</v>
      </c>
      <c r="C62" s="54">
        <f>COUNTIF(COBIT5vsITILv3!$F$115:$F$192,C59)</f>
        <v>9</v>
      </c>
      <c r="D62" s="54">
        <f>COUNTIF(COBIT5vsITILv3!$F$115:$F$192,D59)</f>
        <v>8</v>
      </c>
      <c r="E62" s="54">
        <f>COUNTIF(COBIT5vsITILv3!$F$115:$F$192,E59)</f>
        <v>6</v>
      </c>
      <c r="F62" s="54">
        <f>COUNTIF(COBIT5vsITILv3!$F$115:$F$192,F59)</f>
        <v>10</v>
      </c>
      <c r="G62" s="54">
        <f>COUNTIF(COBIT5vsITILv3!$F$115:$F$192,G59)</f>
        <v>6</v>
      </c>
      <c r="H62" s="54">
        <f>COUNTIF(COBIT5vsITILv3!$F$115:$F$192,H59)</f>
        <v>2</v>
      </c>
      <c r="I62" s="54">
        <f>COUNTIF(COBIT5vsITILv3!$F$115:$F$192,I59)</f>
        <v>8</v>
      </c>
      <c r="J62" s="54">
        <f>COUNTIF(COBIT5vsITILv3!$F$115:$F$192,J59)</f>
        <v>3</v>
      </c>
      <c r="K62" s="54">
        <f>COUNTIF(COBIT5vsITILv3!$F$115:$F$192,K59)</f>
        <v>0</v>
      </c>
      <c r="L62" s="54">
        <f>COUNTIF(COBIT5vsITILv3!$F$115:$F$192,L59)</f>
        <v>2</v>
      </c>
      <c r="M62" s="54">
        <f>COUNTIF(COBIT5vsITILv3!$F$115:$F$192,M59)</f>
        <v>0</v>
      </c>
      <c r="N62" s="54">
        <f>COUNTIF(COBIT5vsITILv3!$F$115:$F$192,N59)</f>
        <v>0</v>
      </c>
      <c r="O62" s="54">
        <f>COUNTIF(COBIT5vsITILv3!$F$115:$F$192,O59)</f>
        <v>0</v>
      </c>
      <c r="P62" s="54">
        <f>COUNTIF(COBIT5vsITILv3!$F$115:$F$192,P59)</f>
        <v>0</v>
      </c>
      <c r="Q62" s="54">
        <f>COUNTIF(COBIT5vsITILv3!$F$115:$F$192,Q59)</f>
        <v>0</v>
      </c>
      <c r="R62" s="54">
        <f>COUNTIF(COBIT5vsITILv3!$F$115:$F$192,R59)</f>
        <v>1</v>
      </c>
      <c r="S62" s="54">
        <f>COUNTIF(COBIT5vsITILv3!$F$115:$F$192,S59)</f>
        <v>0</v>
      </c>
      <c r="T62" s="54">
        <f>COUNTIF(COBIT5vsITILv3!$F$115:$F$192,T59)</f>
        <v>0</v>
      </c>
      <c r="U62" s="54">
        <f>COUNTIF(COBIT5vsITILv3!$F$115:$F$192,U59)</f>
        <v>1</v>
      </c>
      <c r="V62" s="54">
        <f>COUNTIF(COBIT5vsITILv3!$F$115:$F$192,V59)</f>
        <v>0</v>
      </c>
      <c r="W62" s="54">
        <f>COUNTIF(COBIT5vsITILv3!$F$115:$F$192,W59)</f>
        <v>0</v>
      </c>
      <c r="X62" s="55">
        <f>COUNTIF(COBIT5vsITILv3!$F$115:$F$192,X59)</f>
        <v>0</v>
      </c>
    </row>
    <row r="63" spans="2:31">
      <c r="B63" s="82" t="s">
        <v>1251</v>
      </c>
      <c r="C63" s="111">
        <f>COUNTIF(COBIT5vsITILv3!$F$193:$F$236,C59)</f>
        <v>7</v>
      </c>
      <c r="D63" s="111">
        <f>COUNTIF(COBIT5vsITILv3!$F$193:$F$236,D59)</f>
        <v>13</v>
      </c>
      <c r="E63" s="111">
        <f>COUNTIF(COBIT5vsITILv3!$F$193:$F$236,E59)</f>
        <v>1</v>
      </c>
      <c r="F63" s="111">
        <f>COUNTIF(COBIT5vsITILv3!$F$193:$F$236,F59)</f>
        <v>5</v>
      </c>
      <c r="G63" s="111">
        <f>COUNTIF(COBIT5vsITILv3!$F$193:$F$236,G59)</f>
        <v>5</v>
      </c>
      <c r="H63" s="111">
        <f>COUNTIF(COBIT5vsITILv3!$F$193:$F$236,H59)</f>
        <v>1</v>
      </c>
      <c r="I63" s="111">
        <f>COUNTIF(COBIT5vsITILv3!$F$193:$F$236,I59)</f>
        <v>2</v>
      </c>
      <c r="J63" s="111">
        <f>COUNTIF(COBIT5vsITILv3!$F$193:$F$236,J59)</f>
        <v>0</v>
      </c>
      <c r="K63" s="111">
        <f>COUNTIF(COBIT5vsITILv3!$F$193:$F$236,K59)</f>
        <v>0</v>
      </c>
      <c r="L63" s="111">
        <f>COUNTIF(COBIT5vsITILv3!$F$193:$F$236,L59)</f>
        <v>0</v>
      </c>
      <c r="M63" s="111">
        <f>COUNTIF(COBIT5vsITILv3!$F$193:$F$236,M59)</f>
        <v>2</v>
      </c>
      <c r="N63" s="111">
        <f>COUNTIF(COBIT5vsITILv3!$F$193:$F$236,N59)</f>
        <v>1</v>
      </c>
      <c r="O63" s="111">
        <f>COUNTIF(COBIT5vsITILv3!$F$193:$F$236,O59)</f>
        <v>1</v>
      </c>
      <c r="P63" s="111">
        <f>COUNTIF(COBIT5vsITILv3!$F$193:$F$236,P59)</f>
        <v>0</v>
      </c>
      <c r="Q63" s="111">
        <f>COUNTIF(COBIT5vsITILv3!$F$193:$F$236,Q59)</f>
        <v>0</v>
      </c>
      <c r="R63" s="111">
        <f>COUNTIF(COBIT5vsITILv3!$F$193:$F$236,R59)</f>
        <v>0</v>
      </c>
      <c r="S63" s="111">
        <f>COUNTIF(COBIT5vsITILv3!$F$193:$F$236,S59)</f>
        <v>0</v>
      </c>
      <c r="T63" s="111">
        <f>COUNTIF(COBIT5vsITILv3!$F$193:$F$236,T59)</f>
        <v>1</v>
      </c>
      <c r="U63" s="111">
        <f>COUNTIF(COBIT5vsITILv3!$F$193:$F$236,U59)</f>
        <v>0</v>
      </c>
      <c r="V63" s="111">
        <f>COUNTIF(COBIT5vsITILv3!$F$193:$F$236,V59)</f>
        <v>0</v>
      </c>
      <c r="W63" s="111">
        <f>COUNTIF(COBIT5vsITILv3!$F$193:$F$236,W59)</f>
        <v>0</v>
      </c>
      <c r="X63" s="112">
        <f>COUNTIF(COBIT5vsITILv3!$F$193:$F$236,X59)</f>
        <v>0</v>
      </c>
    </row>
    <row r="64" spans="2:31">
      <c r="B64" s="79" t="s">
        <v>1252</v>
      </c>
      <c r="C64" s="57">
        <f>COUNTIF(COBIT5vsITILv3!$F$237:$F$256,C59)</f>
        <v>9</v>
      </c>
      <c r="D64" s="57">
        <f>COUNTIF(COBIT5vsITILv3!$F$237:$F$256,D59)</f>
        <v>1</v>
      </c>
      <c r="E64" s="57">
        <f>COUNTIF(COBIT5vsITILv3!$F$237:$F$256,E59)</f>
        <v>2</v>
      </c>
      <c r="F64" s="57">
        <f>COUNTIF(COBIT5vsITILv3!$F$237:$F$256,F59)</f>
        <v>0</v>
      </c>
      <c r="G64" s="57">
        <f>COUNTIF(COBIT5vsITILv3!$F$237:$F$256,G59)</f>
        <v>0</v>
      </c>
      <c r="H64" s="57">
        <f>COUNTIF(COBIT5vsITILv3!$F$237:$F$256,H59)</f>
        <v>1</v>
      </c>
      <c r="I64" s="57">
        <f>COUNTIF(COBIT5vsITILv3!$F$237:$F$256,I59)</f>
        <v>0</v>
      </c>
      <c r="J64" s="57">
        <f>COUNTIF(COBIT5vsITILv3!$F$237:$F$256,J59)</f>
        <v>0</v>
      </c>
      <c r="K64" s="57">
        <f>COUNTIF(COBIT5vsITILv3!$F$237:$F$256,K59)</f>
        <v>1</v>
      </c>
      <c r="L64" s="57">
        <f>COUNTIF(COBIT5vsITILv3!$F$237:$F$256,L59)</f>
        <v>0</v>
      </c>
      <c r="M64" s="57">
        <f>COUNTIF(COBIT5vsITILv3!$F$237:$F$256,M59)</f>
        <v>0</v>
      </c>
      <c r="N64" s="57">
        <f>COUNTIF(COBIT5vsITILv3!$F$237:$F$256,N59)</f>
        <v>0</v>
      </c>
      <c r="O64" s="57">
        <f>COUNTIF(COBIT5vsITILv3!$F$237:$F$256,O59)</f>
        <v>0</v>
      </c>
      <c r="P64" s="57">
        <f>COUNTIF(COBIT5vsITILv3!$F$237:$F$256,P59)</f>
        <v>0</v>
      </c>
      <c r="Q64" s="57">
        <f>COUNTIF(COBIT5vsITILv3!$F$237:$F$256,Q59)</f>
        <v>1</v>
      </c>
      <c r="R64" s="57">
        <f>COUNTIF(COBIT5vsITILv3!$F$237:$F$256,R59)</f>
        <v>0</v>
      </c>
      <c r="S64" s="57">
        <f>COUNTIF(COBIT5vsITILv3!$F$237:$F$256,S59)</f>
        <v>0</v>
      </c>
      <c r="T64" s="57">
        <f>COUNTIF(COBIT5vsITILv3!$F$237:$F$256,T59)</f>
        <v>0</v>
      </c>
      <c r="U64" s="57">
        <f>COUNTIF(COBIT5vsITILv3!$F$237:$F$256,U59)</f>
        <v>0</v>
      </c>
      <c r="V64" s="57">
        <f>COUNTIF(COBIT5vsITILv3!$F$237:$F$256,V59)</f>
        <v>0</v>
      </c>
      <c r="W64" s="57">
        <f>COUNTIF(COBIT5vsITILv3!$F$237:$F$256,W59)</f>
        <v>0</v>
      </c>
      <c r="X64" s="58">
        <f>COUNTIF(COBIT5vsITILv3!$F$237:$F$256,X59)</f>
        <v>0</v>
      </c>
    </row>
    <row r="73" spans="2:14">
      <c r="B73" t="s">
        <v>1748</v>
      </c>
    </row>
    <row r="74" spans="2:14">
      <c r="B74" s="50" t="s">
        <v>1755</v>
      </c>
      <c r="C74" s="113">
        <v>1</v>
      </c>
      <c r="D74" s="113">
        <v>2</v>
      </c>
      <c r="E74" s="113">
        <v>3</v>
      </c>
      <c r="F74" s="113">
        <v>4</v>
      </c>
      <c r="G74" s="113">
        <v>5</v>
      </c>
      <c r="H74" s="113">
        <v>6</v>
      </c>
      <c r="I74" s="113">
        <v>7</v>
      </c>
      <c r="J74" s="113">
        <v>8</v>
      </c>
      <c r="K74" s="113">
        <v>9</v>
      </c>
      <c r="L74" s="113">
        <v>10</v>
      </c>
      <c r="M74" s="113">
        <v>12</v>
      </c>
      <c r="N74" s="114">
        <v>14</v>
      </c>
    </row>
    <row r="75" spans="2:14">
      <c r="B75" s="75" t="s">
        <v>1787</v>
      </c>
      <c r="C75" s="54">
        <f>COUNTIF(COBIT5vsITILv3!$G$8:$BF$8,C74)</f>
        <v>16</v>
      </c>
      <c r="D75" s="54">
        <f>COUNTIF(COBIT5vsITILv3!$G$8:$BF$8,D74)</f>
        <v>11</v>
      </c>
      <c r="E75" s="54">
        <f>COUNTIF(COBIT5vsITILv3!$G$8:$BF$8,E74)</f>
        <v>8</v>
      </c>
      <c r="F75" s="54">
        <f>COUNTIF(COBIT5vsITILv3!$G$8:$BF$8,F74)</f>
        <v>5</v>
      </c>
      <c r="G75" s="54">
        <f>COUNTIF(COBIT5vsITILv3!$G$8:$BF$8,G74)</f>
        <v>2</v>
      </c>
      <c r="H75" s="54">
        <f>COUNTIF(COBIT5vsITILv3!$G$8:$BF$8,H74)</f>
        <v>1</v>
      </c>
      <c r="I75" s="54">
        <f>COUNTIF(COBIT5vsITILv3!$G$8:$BF$8,I74)</f>
        <v>4</v>
      </c>
      <c r="J75" s="54">
        <f>COUNTIF(COBIT5vsITILv3!$G$8:$BF$8,J74)</f>
        <v>0</v>
      </c>
      <c r="K75" s="54">
        <f>COUNTIF(COBIT5vsITILv3!$G$8:$BF$8,K74)</f>
        <v>2</v>
      </c>
      <c r="L75" s="54">
        <f>COUNTIF(COBIT5vsITILv3!$G$8:$BF$8,L74)</f>
        <v>0</v>
      </c>
      <c r="M75" s="54">
        <f>COUNTIF(COBIT5vsITILv3!$G$8:$BF$8,M74)</f>
        <v>0</v>
      </c>
      <c r="N75" s="55">
        <f>COUNTIF(COBIT5vsITILv3!$G$8:$BF$8,N74)</f>
        <v>1</v>
      </c>
    </row>
    <row r="76" spans="2:14">
      <c r="B76" s="82" t="s">
        <v>1788</v>
      </c>
      <c r="C76" s="111">
        <f>COUNTIF(COBIT5vsITILv3!$BG$8:$EX$8,C74)</f>
        <v>35</v>
      </c>
      <c r="D76" s="111">
        <f>COUNTIF(COBIT5vsITILv3!$BG$8:$EX$8,D74)</f>
        <v>24</v>
      </c>
      <c r="E76" s="111">
        <f>COUNTIF(COBIT5vsITILv3!$BG$8:$EX$8,E74)</f>
        <v>14</v>
      </c>
      <c r="F76" s="111">
        <f>COUNTIF(COBIT5vsITILv3!$BG$8:$EX$8,F74)</f>
        <v>7</v>
      </c>
      <c r="G76" s="111">
        <f>COUNTIF(COBIT5vsITILv3!$BG$8:$EX$8,G74)</f>
        <v>4</v>
      </c>
      <c r="H76" s="111">
        <f>COUNTIF(COBIT5vsITILv3!$BG$8:$EX$8,H74)</f>
        <v>1</v>
      </c>
      <c r="I76" s="111">
        <f>COUNTIF(COBIT5vsITILv3!$BG$8:$EX$8,I74)</f>
        <v>5</v>
      </c>
      <c r="J76" s="111">
        <f>COUNTIF(COBIT5vsITILv3!$BG$8:$EX$8,J74)</f>
        <v>1</v>
      </c>
      <c r="K76" s="111">
        <f>COUNTIF(COBIT5vsITILv3!$BG$8:$EX$8,K74)</f>
        <v>3</v>
      </c>
      <c r="L76" s="111">
        <f>COUNTIF(COBIT5vsITILv3!$BG$8:$EX$8,L74)</f>
        <v>0</v>
      </c>
      <c r="M76" s="111">
        <f>COUNTIF(COBIT5vsITILv3!$BG$8:$EX$8,M74)</f>
        <v>1</v>
      </c>
      <c r="N76" s="112">
        <f>COUNTIF(COBIT5vsITILv3!$BG$8:$EX$8,N74)</f>
        <v>0</v>
      </c>
    </row>
    <row r="77" spans="2:14">
      <c r="B77" s="75" t="s">
        <v>1789</v>
      </c>
      <c r="C77" s="54">
        <f>COUNTIF(COBIT5vsITILv3!$EY$8:$IB$8,C74)</f>
        <v>28</v>
      </c>
      <c r="D77" s="54">
        <f>COUNTIF(COBIT5vsITILv3!$EY$8:$IB$8,D74)</f>
        <v>18</v>
      </c>
      <c r="E77" s="54">
        <f>COUNTIF(COBIT5vsITILv3!$EY$8:$IB$8,E74)</f>
        <v>18</v>
      </c>
      <c r="F77" s="54">
        <f>COUNTIF(COBIT5vsITILv3!$EY$8:$IB$8,F74)</f>
        <v>5</v>
      </c>
      <c r="G77" s="54">
        <f>COUNTIF(COBIT5vsITILv3!$EY$8:$IB$8,G74)</f>
        <v>5</v>
      </c>
      <c r="H77" s="54">
        <f>COUNTIF(COBIT5vsITILv3!$EY$8:$IB$8,H74)</f>
        <v>4</v>
      </c>
      <c r="I77" s="54">
        <f>COUNTIF(COBIT5vsITILv3!$EY$8:$IB$8,I74)</f>
        <v>1</v>
      </c>
      <c r="J77" s="54">
        <f>COUNTIF(COBIT5vsITILv3!$EY$8:$IB$8,J74)</f>
        <v>0</v>
      </c>
      <c r="K77" s="54">
        <f>COUNTIF(COBIT5vsITILv3!$EY$8:$IB$8,K74)</f>
        <v>0</v>
      </c>
      <c r="L77" s="54">
        <f>COUNTIF(COBIT5vsITILv3!$EY$8:$IB$8,L74)</f>
        <v>0</v>
      </c>
      <c r="M77" s="54">
        <f>COUNTIF(COBIT5vsITILv3!$EY$8:$IB$8,M74)</f>
        <v>0</v>
      </c>
      <c r="N77" s="55">
        <f>COUNTIF(COBIT5vsITILv3!$EY$8:$IB$8,N74)</f>
        <v>0</v>
      </c>
    </row>
    <row r="78" spans="2:14">
      <c r="B78" s="82" t="s">
        <v>1790</v>
      </c>
      <c r="C78" s="111">
        <f>COUNTIF(COBIT5vsITILv3!$IC$8:$MF$8,C74)</f>
        <v>59</v>
      </c>
      <c r="D78" s="111">
        <f>COUNTIF(COBIT5vsITILv3!$IC$8:$MF$8,D74)</f>
        <v>24</v>
      </c>
      <c r="E78" s="111">
        <f>COUNTIF(COBIT5vsITILv3!$IC$8:$MF$8,E74)</f>
        <v>14</v>
      </c>
      <c r="F78" s="111">
        <f>COUNTIF(COBIT5vsITILv3!$IC$8:$MF$8,F74)</f>
        <v>3</v>
      </c>
      <c r="G78" s="111">
        <f>COUNTIF(COBIT5vsITILv3!$IC$8:$MF$8,G74)</f>
        <v>2</v>
      </c>
      <c r="H78" s="111">
        <f>COUNTIF(COBIT5vsITILv3!$IC$8:$MF$8,H74)</f>
        <v>1</v>
      </c>
      <c r="I78" s="111">
        <f>COUNTIF(COBIT5vsITILv3!$IC$8:$MF$8,I74)</f>
        <v>0</v>
      </c>
      <c r="J78" s="111">
        <f>COUNTIF(COBIT5vsITILv3!$IC$8:$MF$8,J74)</f>
        <v>2</v>
      </c>
      <c r="K78" s="111">
        <f>COUNTIF(COBIT5vsITILv3!$IC$8:$MF$8,K74)</f>
        <v>0</v>
      </c>
      <c r="L78" s="111">
        <f>COUNTIF(COBIT5vsITILv3!$IC$8:$MF$8,L74)</f>
        <v>1</v>
      </c>
      <c r="M78" s="111">
        <f>COUNTIF(COBIT5vsITILv3!$IC$8:$MF$8,M74)</f>
        <v>0</v>
      </c>
      <c r="N78" s="112">
        <f>COUNTIF(COBIT5vsITILv3!$IC$8:$MF$8,N74)</f>
        <v>0</v>
      </c>
    </row>
    <row r="79" spans="2:14">
      <c r="B79" s="79" t="s">
        <v>1791</v>
      </c>
      <c r="C79" s="57">
        <f>COUNTIF(COBIT5vsITILv3!$MG$8:$NT$8,C74)</f>
        <v>13</v>
      </c>
      <c r="D79" s="57">
        <f>COUNTIF(COBIT5vsITILv3!$MG$8:$NT$8,D74)</f>
        <v>14</v>
      </c>
      <c r="E79" s="57">
        <f>COUNTIF(COBIT5vsITILv3!$MG$8:$NT$8,E74)</f>
        <v>6</v>
      </c>
      <c r="F79" s="57">
        <f>COUNTIF(COBIT5vsITILv3!$MG$8:$NT$8,F74)</f>
        <v>3</v>
      </c>
      <c r="G79" s="57">
        <f>COUNTIF(COBIT5vsITILv3!$MG$8:$NT$8,G74)</f>
        <v>1</v>
      </c>
      <c r="H79" s="57">
        <f>COUNTIF(COBIT5vsITILv3!$MG$8:$NT$8,H74)</f>
        <v>0</v>
      </c>
      <c r="I79" s="57">
        <f>COUNTIF(COBIT5vsITILv3!$MG$8:$NT$8,I74)</f>
        <v>0</v>
      </c>
      <c r="J79" s="57">
        <f>COUNTIF(COBIT5vsITILv3!$MG$8:$NT$8,J74)</f>
        <v>0</v>
      </c>
      <c r="K79" s="57">
        <f>COUNTIF(COBIT5vsITILv3!$MG$8:$NT$8,K74)</f>
        <v>1</v>
      </c>
      <c r="L79" s="57">
        <f>COUNTIF(COBIT5vsITILv3!$MG$8:$NT$8,L74)</f>
        <v>1</v>
      </c>
      <c r="M79" s="57">
        <f>COUNTIF(COBIT5vsITILv3!$MG$8:$NT$8,M74)</f>
        <v>0</v>
      </c>
      <c r="N79" s="58">
        <f>COUNTIF(COBIT5vsITILv3!$MG$8:$NT$8,N74)</f>
        <v>0</v>
      </c>
    </row>
  </sheetData>
  <pageMargins left="0.7" right="0.7" top="0.78740157499999996" bottom="0.78740157499999996"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sheetPr>
    <tabColor rgb="FF934BC9"/>
  </sheetPr>
  <dimension ref="A5:AH256"/>
  <sheetViews>
    <sheetView topLeftCell="AC1" workbookViewId="0">
      <selection activeCell="G6" sqref="G6:AH6"/>
    </sheetView>
  </sheetViews>
  <sheetFormatPr defaultRowHeight="15" outlineLevelCol="1"/>
  <cols>
    <col min="1" max="1" width="37.5703125" bestFit="1" customWidth="1"/>
    <col min="2" max="2" width="13.85546875" bestFit="1" customWidth="1"/>
    <col min="3" max="3" width="21.7109375" bestFit="1" customWidth="1"/>
    <col min="4" max="4" width="42.7109375" customWidth="1"/>
    <col min="5" max="5" width="15.140625" customWidth="1"/>
    <col min="6" max="6" width="22.5703125" customWidth="1"/>
    <col min="7" max="7" width="32.42578125" customWidth="1"/>
    <col min="8" max="12" width="26.5703125" customWidth="1" outlineLevel="1"/>
    <col min="13" max="13" width="26.5703125" customWidth="1"/>
    <col min="14" max="17" width="26.5703125" customWidth="1" outlineLevel="1"/>
    <col min="18" max="18" width="26.5703125" customWidth="1"/>
    <col min="19" max="24" width="26.5703125" customWidth="1" outlineLevel="1"/>
    <col min="25" max="25" width="26.5703125" customWidth="1"/>
    <col min="26" max="27" width="26.5703125" customWidth="1" outlineLevel="1"/>
    <col min="28" max="28" width="26.5703125" customWidth="1"/>
    <col min="29" max="30" width="26.5703125" customWidth="1" outlineLevel="1"/>
    <col min="31" max="31" width="26.5703125" customWidth="1"/>
    <col min="32" max="34" width="26.5703125" customWidth="1" outlineLevel="1"/>
  </cols>
  <sheetData>
    <row r="5" spans="1:34" ht="30">
      <c r="G5" s="7" t="s">
        <v>1778</v>
      </c>
      <c r="M5" s="7" t="s">
        <v>1769</v>
      </c>
      <c r="R5" s="7" t="s">
        <v>1757</v>
      </c>
      <c r="Y5" s="7" t="s">
        <v>1764</v>
      </c>
      <c r="AB5" s="7" t="s">
        <v>1765</v>
      </c>
      <c r="AE5" s="7" t="s">
        <v>1766</v>
      </c>
    </row>
    <row r="6" spans="1:34" ht="45">
      <c r="G6" s="1"/>
      <c r="H6" s="93" t="s">
        <v>1779</v>
      </c>
      <c r="I6" s="93" t="s">
        <v>1780</v>
      </c>
      <c r="J6" s="93" t="s">
        <v>1781</v>
      </c>
      <c r="K6" s="93" t="s">
        <v>1782</v>
      </c>
      <c r="L6" s="93" t="s">
        <v>1783</v>
      </c>
      <c r="M6" s="1"/>
      <c r="N6" s="93" t="s">
        <v>1770</v>
      </c>
      <c r="O6" s="93" t="s">
        <v>1771</v>
      </c>
      <c r="P6" s="93" t="s">
        <v>1772</v>
      </c>
      <c r="Q6" s="93" t="s">
        <v>1773</v>
      </c>
      <c r="R6" s="1"/>
      <c r="S6" s="93" t="s">
        <v>1758</v>
      </c>
      <c r="T6" s="93" t="s">
        <v>1759</v>
      </c>
      <c r="U6" s="93" t="s">
        <v>1760</v>
      </c>
      <c r="V6" s="93" t="s">
        <v>1761</v>
      </c>
      <c r="W6" s="93" t="s">
        <v>1762</v>
      </c>
      <c r="X6" s="93" t="s">
        <v>1763</v>
      </c>
      <c r="Y6" s="1"/>
      <c r="Z6" s="93" t="s">
        <v>1774</v>
      </c>
      <c r="AA6" s="93" t="s">
        <v>1775</v>
      </c>
      <c r="AB6" s="1"/>
      <c r="AC6" s="93" t="s">
        <v>1776</v>
      </c>
      <c r="AD6" s="93" t="s">
        <v>1777</v>
      </c>
      <c r="AE6" s="1"/>
      <c r="AF6" s="93" t="s">
        <v>1767</v>
      </c>
      <c r="AG6" s="93" t="s">
        <v>1768</v>
      </c>
      <c r="AH6" s="93" t="s">
        <v>1795</v>
      </c>
    </row>
    <row r="7" spans="1:34">
      <c r="E7" s="48" t="s">
        <v>1239</v>
      </c>
      <c r="F7" s="48"/>
      <c r="G7" s="18" t="s">
        <v>1233</v>
      </c>
      <c r="H7" s="18" t="s">
        <v>1232</v>
      </c>
      <c r="I7" s="18" t="s">
        <v>1233</v>
      </c>
      <c r="J7" s="18" t="s">
        <v>1233</v>
      </c>
      <c r="K7" s="18" t="s">
        <v>1232</v>
      </c>
      <c r="L7" s="18" t="s">
        <v>1233</v>
      </c>
      <c r="M7" s="18" t="s">
        <v>1233</v>
      </c>
      <c r="N7" s="18" t="s">
        <v>1231</v>
      </c>
      <c r="O7" s="18" t="s">
        <v>1233</v>
      </c>
      <c r="P7" s="18" t="s">
        <v>1232</v>
      </c>
      <c r="Q7" s="18" t="s">
        <v>1233</v>
      </c>
      <c r="R7" s="18"/>
      <c r="S7" s="18" t="s">
        <v>1233</v>
      </c>
      <c r="T7" s="18" t="s">
        <v>1232</v>
      </c>
      <c r="U7" s="18" t="s">
        <v>1232</v>
      </c>
      <c r="V7" s="18" t="s">
        <v>1232</v>
      </c>
      <c r="W7" s="18" t="s">
        <v>1232</v>
      </c>
      <c r="X7" s="18" t="s">
        <v>1233</v>
      </c>
      <c r="Y7" s="18"/>
      <c r="Z7" s="18" t="s">
        <v>1232</v>
      </c>
      <c r="AA7" s="18" t="s">
        <v>1233</v>
      </c>
      <c r="AB7" s="18"/>
      <c r="AC7" s="18" t="s">
        <v>1232</v>
      </c>
      <c r="AD7" s="18" t="s">
        <v>1233</v>
      </c>
      <c r="AE7" s="18"/>
      <c r="AF7" s="18" t="s">
        <v>1232</v>
      </c>
      <c r="AG7" s="18" t="s">
        <v>1233</v>
      </c>
      <c r="AH7" s="18" t="s">
        <v>1233</v>
      </c>
    </row>
    <row r="8" spans="1:34" ht="26.25">
      <c r="A8" s="19" t="s">
        <v>0</v>
      </c>
      <c r="E8" s="48"/>
      <c r="F8" s="16" t="s">
        <v>1751</v>
      </c>
      <c r="G8" s="17">
        <f>SUM(G10:G256)</f>
        <v>7</v>
      </c>
      <c r="H8" s="17">
        <f t="shared" ref="H8:AH8" si="0">SUM(H10:H256)</f>
        <v>4</v>
      </c>
      <c r="I8" s="17">
        <f t="shared" si="0"/>
        <v>2</v>
      </c>
      <c r="J8" s="17">
        <f t="shared" si="0"/>
        <v>6</v>
      </c>
      <c r="K8" s="17">
        <f t="shared" si="0"/>
        <v>2</v>
      </c>
      <c r="L8" s="17">
        <f t="shared" si="0"/>
        <v>4</v>
      </c>
      <c r="M8" s="17">
        <f t="shared" si="0"/>
        <v>4</v>
      </c>
      <c r="N8" s="17">
        <f t="shared" si="0"/>
        <v>0</v>
      </c>
      <c r="O8" s="17">
        <f t="shared" si="0"/>
        <v>6</v>
      </c>
      <c r="P8" s="17">
        <f t="shared" si="0"/>
        <v>3</v>
      </c>
      <c r="Q8" s="17">
        <f t="shared" si="0"/>
        <v>2</v>
      </c>
      <c r="R8" s="17">
        <f t="shared" si="0"/>
        <v>0</v>
      </c>
      <c r="S8" s="17">
        <f t="shared" si="0"/>
        <v>1</v>
      </c>
      <c r="T8" s="17">
        <f t="shared" si="0"/>
        <v>1</v>
      </c>
      <c r="U8" s="17">
        <f t="shared" si="0"/>
        <v>2</v>
      </c>
      <c r="V8" s="17">
        <f t="shared" si="0"/>
        <v>1</v>
      </c>
      <c r="W8" s="17">
        <f t="shared" si="0"/>
        <v>7</v>
      </c>
      <c r="X8" s="17">
        <f t="shared" si="0"/>
        <v>1</v>
      </c>
      <c r="Y8" s="17">
        <f t="shared" si="0"/>
        <v>0</v>
      </c>
      <c r="Z8" s="17">
        <f t="shared" si="0"/>
        <v>1</v>
      </c>
      <c r="AA8" s="17">
        <f t="shared" si="0"/>
        <v>1</v>
      </c>
      <c r="AB8" s="17">
        <f t="shared" si="0"/>
        <v>0</v>
      </c>
      <c r="AC8" s="17">
        <f t="shared" si="0"/>
        <v>1</v>
      </c>
      <c r="AD8" s="17">
        <f t="shared" si="0"/>
        <v>1</v>
      </c>
      <c r="AE8" s="17">
        <f t="shared" si="0"/>
        <v>0</v>
      </c>
      <c r="AF8" s="17">
        <f t="shared" si="0"/>
        <v>1</v>
      </c>
      <c r="AG8" s="17">
        <f t="shared" si="0"/>
        <v>1</v>
      </c>
      <c r="AH8" s="17">
        <f t="shared" si="0"/>
        <v>1</v>
      </c>
    </row>
    <row r="9" spans="1:34">
      <c r="A9" t="s">
        <v>1224</v>
      </c>
      <c r="B9" t="s">
        <v>1225</v>
      </c>
      <c r="C9" t="s">
        <v>1227</v>
      </c>
      <c r="D9" s="2" t="s">
        <v>1226</v>
      </c>
      <c r="E9" s="48" t="s">
        <v>1239</v>
      </c>
      <c r="F9" s="17" t="s">
        <v>1751</v>
      </c>
    </row>
    <row r="10" spans="1:34" ht="30">
      <c r="A10" s="8" t="s">
        <v>803</v>
      </c>
      <c r="B10" s="1" t="s">
        <v>978</v>
      </c>
      <c r="C10" s="1"/>
      <c r="D10" s="7" t="s">
        <v>977</v>
      </c>
      <c r="E10" s="117" t="s">
        <v>1231</v>
      </c>
      <c r="F10" s="17">
        <f>SUM(G10:AH10)</f>
        <v>0</v>
      </c>
    </row>
    <row r="11" spans="1:34">
      <c r="A11" s="5" t="s">
        <v>803</v>
      </c>
      <c r="B11" s="5" t="s">
        <v>978</v>
      </c>
      <c r="C11" t="s">
        <v>804</v>
      </c>
      <c r="D11" s="2" t="s">
        <v>556</v>
      </c>
      <c r="E11" s="117" t="s">
        <v>1231</v>
      </c>
      <c r="F11" s="17">
        <f t="shared" ref="F11:F74" si="1">SUM(G11:AH11)</f>
        <v>0</v>
      </c>
    </row>
    <row r="12" spans="1:34">
      <c r="A12" s="5" t="s">
        <v>803</v>
      </c>
      <c r="B12" s="5" t="s">
        <v>978</v>
      </c>
      <c r="C12" t="s">
        <v>805</v>
      </c>
      <c r="D12" s="2" t="s">
        <v>557</v>
      </c>
      <c r="E12" s="117" t="s">
        <v>1231</v>
      </c>
      <c r="F12" s="17">
        <f t="shared" si="1"/>
        <v>0</v>
      </c>
    </row>
    <row r="13" spans="1:34">
      <c r="A13" s="5" t="s">
        <v>803</v>
      </c>
      <c r="B13" s="5" t="s">
        <v>978</v>
      </c>
      <c r="C13" t="s">
        <v>806</v>
      </c>
      <c r="D13" s="2" t="s">
        <v>558</v>
      </c>
      <c r="E13" s="117" t="s">
        <v>1231</v>
      </c>
      <c r="F13" s="17">
        <f t="shared" si="1"/>
        <v>0</v>
      </c>
    </row>
    <row r="14" spans="1:34">
      <c r="A14" s="5" t="s">
        <v>803</v>
      </c>
      <c r="B14" s="1" t="s">
        <v>980</v>
      </c>
      <c r="C14" s="1"/>
      <c r="D14" s="7" t="s">
        <v>979</v>
      </c>
      <c r="E14" s="18" t="s">
        <v>1234</v>
      </c>
      <c r="F14" s="17">
        <f t="shared" si="1"/>
        <v>2</v>
      </c>
      <c r="H14" s="32">
        <v>1</v>
      </c>
      <c r="O14" s="32">
        <v>1</v>
      </c>
    </row>
    <row r="15" spans="1:34">
      <c r="A15" s="5" t="s">
        <v>803</v>
      </c>
      <c r="B15" s="5" t="s">
        <v>980</v>
      </c>
      <c r="C15" t="s">
        <v>807</v>
      </c>
      <c r="D15" s="2" t="s">
        <v>559</v>
      </c>
      <c r="E15" s="18"/>
      <c r="F15" s="17">
        <f t="shared" si="1"/>
        <v>0</v>
      </c>
    </row>
    <row r="16" spans="1:34">
      <c r="A16" s="5" t="s">
        <v>803</v>
      </c>
      <c r="B16" s="5" t="s">
        <v>980</v>
      </c>
      <c r="C16" t="s">
        <v>808</v>
      </c>
      <c r="D16" s="2" t="s">
        <v>560</v>
      </c>
      <c r="E16" s="18"/>
      <c r="F16" s="17">
        <f t="shared" si="1"/>
        <v>0</v>
      </c>
    </row>
    <row r="17" spans="1:11">
      <c r="A17" s="5" t="s">
        <v>803</v>
      </c>
      <c r="B17" s="5" t="s">
        <v>980</v>
      </c>
      <c r="C17" t="s">
        <v>809</v>
      </c>
      <c r="D17" s="2" t="s">
        <v>561</v>
      </c>
      <c r="E17" s="18"/>
      <c r="F17" s="17">
        <f t="shared" si="1"/>
        <v>0</v>
      </c>
    </row>
    <row r="18" spans="1:11">
      <c r="A18" s="5" t="s">
        <v>803</v>
      </c>
      <c r="B18" s="1" t="s">
        <v>982</v>
      </c>
      <c r="C18" s="1"/>
      <c r="D18" s="7" t="s">
        <v>981</v>
      </c>
      <c r="E18" s="117" t="s">
        <v>1231</v>
      </c>
      <c r="F18" s="17">
        <f t="shared" si="1"/>
        <v>0</v>
      </c>
    </row>
    <row r="19" spans="1:11">
      <c r="A19" s="5" t="s">
        <v>803</v>
      </c>
      <c r="B19" s="5" t="s">
        <v>982</v>
      </c>
      <c r="C19" t="s">
        <v>810</v>
      </c>
      <c r="D19" s="2" t="s">
        <v>562</v>
      </c>
      <c r="E19" s="117" t="s">
        <v>1231</v>
      </c>
      <c r="F19" s="17">
        <f t="shared" si="1"/>
        <v>0</v>
      </c>
    </row>
    <row r="20" spans="1:11">
      <c r="A20" s="5" t="s">
        <v>803</v>
      </c>
      <c r="B20" s="5" t="s">
        <v>982</v>
      </c>
      <c r="C20" t="s">
        <v>811</v>
      </c>
      <c r="D20" s="2" t="s">
        <v>563</v>
      </c>
      <c r="E20" s="117" t="s">
        <v>1231</v>
      </c>
      <c r="F20" s="17">
        <f t="shared" si="1"/>
        <v>0</v>
      </c>
    </row>
    <row r="21" spans="1:11">
      <c r="A21" s="5" t="s">
        <v>803</v>
      </c>
      <c r="B21" s="5" t="s">
        <v>982</v>
      </c>
      <c r="C21" t="s">
        <v>812</v>
      </c>
      <c r="D21" s="2" t="s">
        <v>564</v>
      </c>
      <c r="E21" s="117" t="s">
        <v>1231</v>
      </c>
      <c r="F21" s="17">
        <f t="shared" si="1"/>
        <v>0</v>
      </c>
    </row>
    <row r="22" spans="1:11">
      <c r="A22" s="5" t="s">
        <v>803</v>
      </c>
      <c r="B22" s="1" t="s">
        <v>984</v>
      </c>
      <c r="C22" s="1"/>
      <c r="D22" s="7" t="s">
        <v>983</v>
      </c>
      <c r="E22" s="18" t="s">
        <v>1234</v>
      </c>
      <c r="F22" s="17">
        <f t="shared" si="1"/>
        <v>1</v>
      </c>
      <c r="K22" s="32">
        <v>1</v>
      </c>
    </row>
    <row r="23" spans="1:11">
      <c r="A23" s="5" t="s">
        <v>803</v>
      </c>
      <c r="B23" s="5" t="s">
        <v>984</v>
      </c>
      <c r="C23" t="s">
        <v>566</v>
      </c>
      <c r="D23" s="2" t="s">
        <v>565</v>
      </c>
      <c r="E23" s="18"/>
      <c r="F23" s="17">
        <f t="shared" si="1"/>
        <v>0</v>
      </c>
    </row>
    <row r="24" spans="1:11">
      <c r="A24" s="5" t="s">
        <v>803</v>
      </c>
      <c r="B24" s="5" t="s">
        <v>984</v>
      </c>
      <c r="C24" t="s">
        <v>813</v>
      </c>
      <c r="D24" s="2" t="s">
        <v>567</v>
      </c>
      <c r="E24" s="18"/>
      <c r="F24" s="17">
        <f t="shared" si="1"/>
        <v>0</v>
      </c>
    </row>
    <row r="25" spans="1:11">
      <c r="A25" s="5" t="s">
        <v>803</v>
      </c>
      <c r="B25" s="5" t="s">
        <v>984</v>
      </c>
      <c r="C25" t="s">
        <v>814</v>
      </c>
      <c r="D25" s="2" t="s">
        <v>568</v>
      </c>
      <c r="E25" s="18"/>
      <c r="F25" s="17">
        <f t="shared" si="1"/>
        <v>0</v>
      </c>
    </row>
    <row r="26" spans="1:11">
      <c r="A26" s="5" t="s">
        <v>803</v>
      </c>
      <c r="B26" s="1" t="s">
        <v>986</v>
      </c>
      <c r="C26" s="1"/>
      <c r="D26" s="7" t="s">
        <v>985</v>
      </c>
      <c r="E26" s="117" t="s">
        <v>1231</v>
      </c>
      <c r="F26" s="17">
        <f t="shared" si="1"/>
        <v>0</v>
      </c>
    </row>
    <row r="27" spans="1:11">
      <c r="A27" s="5" t="s">
        <v>803</v>
      </c>
      <c r="B27" s="5" t="s">
        <v>986</v>
      </c>
      <c r="C27" t="s">
        <v>815</v>
      </c>
      <c r="D27" s="2" t="s">
        <v>569</v>
      </c>
      <c r="E27" s="117" t="s">
        <v>1231</v>
      </c>
      <c r="F27" s="17">
        <f t="shared" si="1"/>
        <v>0</v>
      </c>
    </row>
    <row r="28" spans="1:11" ht="30">
      <c r="A28" s="5" t="s">
        <v>803</v>
      </c>
      <c r="B28" s="5" t="s">
        <v>986</v>
      </c>
      <c r="C28" t="s">
        <v>816</v>
      </c>
      <c r="D28" s="2" t="s">
        <v>571</v>
      </c>
      <c r="E28" s="117" t="s">
        <v>1231</v>
      </c>
      <c r="F28" s="17">
        <f t="shared" si="1"/>
        <v>0</v>
      </c>
    </row>
    <row r="29" spans="1:11">
      <c r="A29" s="5" t="s">
        <v>803</v>
      </c>
      <c r="B29" s="5" t="s">
        <v>986</v>
      </c>
      <c r="C29" t="s">
        <v>817</v>
      </c>
      <c r="D29" s="2" t="s">
        <v>570</v>
      </c>
      <c r="E29" s="117" t="s">
        <v>1231</v>
      </c>
      <c r="F29" s="17">
        <f t="shared" si="1"/>
        <v>0</v>
      </c>
    </row>
    <row r="30" spans="1:11">
      <c r="A30" s="8" t="s">
        <v>1049</v>
      </c>
      <c r="B30" s="1" t="s">
        <v>988</v>
      </c>
      <c r="C30" s="1"/>
      <c r="D30" s="7" t="s">
        <v>987</v>
      </c>
      <c r="E30" s="18" t="s">
        <v>1234</v>
      </c>
      <c r="F30" s="17">
        <f t="shared" si="1"/>
        <v>0</v>
      </c>
    </row>
    <row r="31" spans="1:11">
      <c r="A31" s="5" t="s">
        <v>1049</v>
      </c>
      <c r="B31" s="5" t="s">
        <v>988</v>
      </c>
      <c r="C31" t="s">
        <v>818</v>
      </c>
      <c r="D31" s="2" t="s">
        <v>574</v>
      </c>
      <c r="E31" s="18"/>
      <c r="F31" s="17">
        <f t="shared" si="1"/>
        <v>0</v>
      </c>
    </row>
    <row r="32" spans="1:11">
      <c r="A32" s="5" t="s">
        <v>1049</v>
      </c>
      <c r="B32" s="5" t="s">
        <v>988</v>
      </c>
      <c r="C32" t="s">
        <v>819</v>
      </c>
      <c r="D32" s="2" t="s">
        <v>573</v>
      </c>
      <c r="E32" s="18"/>
      <c r="F32" s="17">
        <f t="shared" si="1"/>
        <v>0</v>
      </c>
    </row>
    <row r="33" spans="1:23" ht="30">
      <c r="A33" s="5" t="s">
        <v>1049</v>
      </c>
      <c r="B33" s="5" t="s">
        <v>988</v>
      </c>
      <c r="C33" t="s">
        <v>575</v>
      </c>
      <c r="D33" s="2" t="s">
        <v>572</v>
      </c>
      <c r="E33" s="18" t="s">
        <v>1233</v>
      </c>
      <c r="F33" s="17">
        <f t="shared" si="1"/>
        <v>2</v>
      </c>
      <c r="M33" s="32">
        <v>1</v>
      </c>
      <c r="P33" s="32">
        <v>1</v>
      </c>
    </row>
    <row r="34" spans="1:23" ht="30">
      <c r="A34" s="5" t="s">
        <v>1049</v>
      </c>
      <c r="B34" s="5" t="s">
        <v>988</v>
      </c>
      <c r="C34" t="s">
        <v>820</v>
      </c>
      <c r="D34" s="2" t="s">
        <v>576</v>
      </c>
      <c r="E34" s="18"/>
      <c r="F34" s="17">
        <f t="shared" si="1"/>
        <v>0</v>
      </c>
    </row>
    <row r="35" spans="1:23">
      <c r="A35" s="5" t="s">
        <v>1049</v>
      </c>
      <c r="B35" s="5" t="s">
        <v>988</v>
      </c>
      <c r="C35" t="s">
        <v>821</v>
      </c>
      <c r="D35" s="2" t="s">
        <v>577</v>
      </c>
      <c r="E35" s="18"/>
      <c r="F35" s="17">
        <f t="shared" si="1"/>
        <v>0</v>
      </c>
    </row>
    <row r="36" spans="1:23" ht="30">
      <c r="A36" s="5" t="s">
        <v>1049</v>
      </c>
      <c r="B36" s="5" t="s">
        <v>988</v>
      </c>
      <c r="C36" t="s">
        <v>822</v>
      </c>
      <c r="D36" s="2" t="s">
        <v>580</v>
      </c>
      <c r="E36" s="18" t="s">
        <v>1234</v>
      </c>
      <c r="F36" s="17">
        <f t="shared" si="1"/>
        <v>1</v>
      </c>
      <c r="J36" s="32">
        <v>1</v>
      </c>
    </row>
    <row r="37" spans="1:23">
      <c r="A37" s="5" t="s">
        <v>1049</v>
      </c>
      <c r="B37" s="5" t="s">
        <v>988</v>
      </c>
      <c r="C37" t="s">
        <v>823</v>
      </c>
      <c r="D37" s="2" t="s">
        <v>579</v>
      </c>
      <c r="E37" s="18" t="s">
        <v>1234</v>
      </c>
      <c r="F37" s="17">
        <f t="shared" si="1"/>
        <v>2</v>
      </c>
      <c r="M37" s="32">
        <v>1</v>
      </c>
      <c r="P37" s="32">
        <v>1</v>
      </c>
    </row>
    <row r="38" spans="1:23" ht="30">
      <c r="A38" s="5" t="s">
        <v>1049</v>
      </c>
      <c r="B38" s="5" t="s">
        <v>988</v>
      </c>
      <c r="C38" t="s">
        <v>824</v>
      </c>
      <c r="D38" s="2" t="s">
        <v>578</v>
      </c>
      <c r="E38" s="18"/>
      <c r="F38" s="17">
        <f t="shared" si="1"/>
        <v>0</v>
      </c>
    </row>
    <row r="39" spans="1:23">
      <c r="A39" s="5" t="s">
        <v>1049</v>
      </c>
      <c r="B39" s="1" t="s">
        <v>990</v>
      </c>
      <c r="C39" s="1"/>
      <c r="D39" s="7" t="s">
        <v>989</v>
      </c>
      <c r="E39" s="18" t="s">
        <v>1234</v>
      </c>
      <c r="F39" s="17">
        <f t="shared" si="1"/>
        <v>1</v>
      </c>
      <c r="O39" s="32">
        <v>1</v>
      </c>
    </row>
    <row r="40" spans="1:23">
      <c r="A40" s="5" t="s">
        <v>1049</v>
      </c>
      <c r="B40" s="5" t="s">
        <v>990</v>
      </c>
      <c r="C40" t="s">
        <v>581</v>
      </c>
      <c r="D40" s="2" t="s">
        <v>582</v>
      </c>
      <c r="E40" s="18"/>
      <c r="F40" s="17">
        <f t="shared" si="1"/>
        <v>0</v>
      </c>
    </row>
    <row r="41" spans="1:23" ht="30">
      <c r="A41" s="5" t="s">
        <v>1049</v>
      </c>
      <c r="B41" s="5" t="s">
        <v>990</v>
      </c>
      <c r="C41" t="s">
        <v>825</v>
      </c>
      <c r="D41" s="2" t="s">
        <v>583</v>
      </c>
      <c r="E41" s="18"/>
      <c r="F41" s="17">
        <f t="shared" si="1"/>
        <v>0</v>
      </c>
    </row>
    <row r="42" spans="1:23">
      <c r="A42" s="5" t="s">
        <v>1049</v>
      </c>
      <c r="B42" s="5" t="s">
        <v>990</v>
      </c>
      <c r="C42" t="s">
        <v>826</v>
      </c>
      <c r="D42" s="2" t="s">
        <v>584</v>
      </c>
      <c r="E42" s="18" t="s">
        <v>1234</v>
      </c>
      <c r="F42" s="17">
        <f t="shared" si="1"/>
        <v>2</v>
      </c>
      <c r="G42" s="32">
        <v>1</v>
      </c>
      <c r="W42" s="32">
        <v>1</v>
      </c>
    </row>
    <row r="43" spans="1:23">
      <c r="A43" s="5" t="s">
        <v>1049</v>
      </c>
      <c r="B43" s="5" t="s">
        <v>990</v>
      </c>
      <c r="C43" t="s">
        <v>827</v>
      </c>
      <c r="D43" s="2" t="s">
        <v>585</v>
      </c>
      <c r="E43" s="18" t="s">
        <v>1234</v>
      </c>
      <c r="F43" s="17">
        <f t="shared" si="1"/>
        <v>2</v>
      </c>
      <c r="G43" s="32">
        <v>1</v>
      </c>
      <c r="W43" s="32">
        <v>1</v>
      </c>
    </row>
    <row r="44" spans="1:23">
      <c r="A44" s="5" t="s">
        <v>1049</v>
      </c>
      <c r="B44" s="5" t="s">
        <v>990</v>
      </c>
      <c r="C44" t="s">
        <v>828</v>
      </c>
      <c r="D44" s="2" t="s">
        <v>586</v>
      </c>
      <c r="E44" s="18" t="s">
        <v>1234</v>
      </c>
      <c r="F44" s="17">
        <f t="shared" si="1"/>
        <v>2</v>
      </c>
      <c r="G44" s="32">
        <v>1</v>
      </c>
      <c r="W44" s="32">
        <v>1</v>
      </c>
    </row>
    <row r="45" spans="1:23">
      <c r="A45" s="5" t="s">
        <v>1049</v>
      </c>
      <c r="B45" s="5" t="s">
        <v>990</v>
      </c>
      <c r="C45" t="s">
        <v>829</v>
      </c>
      <c r="D45" s="2" t="s">
        <v>587</v>
      </c>
      <c r="E45" s="18"/>
      <c r="F45" s="17">
        <f t="shared" si="1"/>
        <v>0</v>
      </c>
    </row>
    <row r="46" spans="1:23">
      <c r="A46" s="5" t="s">
        <v>1049</v>
      </c>
      <c r="B46" s="1" t="s">
        <v>992</v>
      </c>
      <c r="C46" s="1"/>
      <c r="D46" s="7" t="s">
        <v>991</v>
      </c>
      <c r="E46" s="18" t="s">
        <v>1234</v>
      </c>
      <c r="F46" s="17">
        <f t="shared" si="1"/>
        <v>0</v>
      </c>
    </row>
    <row r="47" spans="1:23">
      <c r="A47" s="5" t="s">
        <v>1049</v>
      </c>
      <c r="B47" s="5" t="s">
        <v>992</v>
      </c>
      <c r="C47" t="s">
        <v>593</v>
      </c>
      <c r="D47" s="2" t="s">
        <v>592</v>
      </c>
      <c r="E47" s="117" t="s">
        <v>1231</v>
      </c>
      <c r="F47" s="17">
        <f t="shared" si="1"/>
        <v>0</v>
      </c>
    </row>
    <row r="48" spans="1:23">
      <c r="A48" s="5" t="s">
        <v>1049</v>
      </c>
      <c r="B48" s="5" t="s">
        <v>992</v>
      </c>
      <c r="C48" t="s">
        <v>830</v>
      </c>
      <c r="D48" s="2" t="s">
        <v>588</v>
      </c>
      <c r="E48" s="18" t="s">
        <v>1234</v>
      </c>
      <c r="F48" s="17">
        <f t="shared" si="1"/>
        <v>1</v>
      </c>
      <c r="J48" s="32">
        <v>1</v>
      </c>
    </row>
    <row r="49" spans="1:15">
      <c r="A49" s="5" t="s">
        <v>1049</v>
      </c>
      <c r="B49" s="5" t="s">
        <v>992</v>
      </c>
      <c r="C49" t="s">
        <v>831</v>
      </c>
      <c r="D49" s="2" t="s">
        <v>589</v>
      </c>
      <c r="E49" s="117" t="s">
        <v>1231</v>
      </c>
      <c r="F49" s="17">
        <f t="shared" si="1"/>
        <v>0</v>
      </c>
    </row>
    <row r="50" spans="1:15">
      <c r="A50" s="5" t="s">
        <v>1049</v>
      </c>
      <c r="B50" s="5" t="s">
        <v>992</v>
      </c>
      <c r="C50" t="s">
        <v>832</v>
      </c>
      <c r="D50" s="2" t="s">
        <v>590</v>
      </c>
      <c r="E50" s="117" t="s">
        <v>1231</v>
      </c>
      <c r="F50" s="17">
        <f t="shared" si="1"/>
        <v>0</v>
      </c>
    </row>
    <row r="51" spans="1:15">
      <c r="A51" s="5" t="s">
        <v>1049</v>
      </c>
      <c r="B51" s="5" t="s">
        <v>992</v>
      </c>
      <c r="C51" t="s">
        <v>833</v>
      </c>
      <c r="D51" s="2" t="s">
        <v>591</v>
      </c>
      <c r="E51" s="117" t="s">
        <v>1231</v>
      </c>
      <c r="F51" s="17">
        <f t="shared" si="1"/>
        <v>0</v>
      </c>
    </row>
    <row r="52" spans="1:15">
      <c r="A52" s="5" t="s">
        <v>1049</v>
      </c>
      <c r="B52" s="1" t="s">
        <v>994</v>
      </c>
      <c r="C52" s="1"/>
      <c r="D52" s="7" t="s">
        <v>993</v>
      </c>
      <c r="E52" s="117" t="s">
        <v>1231</v>
      </c>
      <c r="F52" s="17">
        <f t="shared" si="1"/>
        <v>0</v>
      </c>
    </row>
    <row r="53" spans="1:15" ht="30">
      <c r="A53" s="5" t="s">
        <v>1049</v>
      </c>
      <c r="B53" s="5" t="s">
        <v>994</v>
      </c>
      <c r="C53" t="s">
        <v>600</v>
      </c>
      <c r="D53" s="2" t="s">
        <v>594</v>
      </c>
      <c r="E53" s="117" t="s">
        <v>1231</v>
      </c>
      <c r="F53" s="17">
        <f t="shared" si="1"/>
        <v>0</v>
      </c>
    </row>
    <row r="54" spans="1:15" ht="30">
      <c r="A54" s="5" t="s">
        <v>1049</v>
      </c>
      <c r="B54" s="5" t="s">
        <v>994</v>
      </c>
      <c r="C54" t="s">
        <v>834</v>
      </c>
      <c r="D54" s="2" t="s">
        <v>595</v>
      </c>
      <c r="E54" s="117" t="s">
        <v>1231</v>
      </c>
      <c r="F54" s="17">
        <f t="shared" si="1"/>
        <v>0</v>
      </c>
    </row>
    <row r="55" spans="1:15" ht="30">
      <c r="A55" s="5" t="s">
        <v>1049</v>
      </c>
      <c r="B55" s="5" t="s">
        <v>994</v>
      </c>
      <c r="C55" t="s">
        <v>835</v>
      </c>
      <c r="D55" s="2" t="s">
        <v>596</v>
      </c>
      <c r="E55" s="117" t="s">
        <v>1231</v>
      </c>
      <c r="F55" s="17">
        <f t="shared" si="1"/>
        <v>0</v>
      </c>
    </row>
    <row r="56" spans="1:15" ht="30">
      <c r="A56" s="5" t="s">
        <v>1049</v>
      </c>
      <c r="B56" s="5" t="s">
        <v>994</v>
      </c>
      <c r="C56" t="s">
        <v>836</v>
      </c>
      <c r="D56" s="2" t="s">
        <v>597</v>
      </c>
      <c r="E56" s="117" t="s">
        <v>1231</v>
      </c>
      <c r="F56" s="17">
        <f t="shared" si="1"/>
        <v>0</v>
      </c>
    </row>
    <row r="57" spans="1:15">
      <c r="A57" s="5" t="s">
        <v>1049</v>
      </c>
      <c r="B57" s="5" t="s">
        <v>994</v>
      </c>
      <c r="C57" t="s">
        <v>837</v>
      </c>
      <c r="D57" s="2" t="s">
        <v>598</v>
      </c>
      <c r="E57" s="117" t="s">
        <v>1231</v>
      </c>
      <c r="F57" s="17">
        <f t="shared" si="1"/>
        <v>0</v>
      </c>
    </row>
    <row r="58" spans="1:15" ht="30">
      <c r="A58" s="5" t="s">
        <v>1049</v>
      </c>
      <c r="B58" s="5" t="s">
        <v>994</v>
      </c>
      <c r="C58" t="s">
        <v>838</v>
      </c>
      <c r="D58" s="2" t="s">
        <v>599</v>
      </c>
      <c r="E58" s="117" t="s">
        <v>1231</v>
      </c>
      <c r="F58" s="17">
        <f t="shared" si="1"/>
        <v>0</v>
      </c>
    </row>
    <row r="59" spans="1:15">
      <c r="A59" s="5" t="s">
        <v>1049</v>
      </c>
      <c r="B59" s="1" t="s">
        <v>996</v>
      </c>
      <c r="C59" s="1"/>
      <c r="D59" s="7" t="s">
        <v>995</v>
      </c>
      <c r="E59" s="18" t="s">
        <v>1234</v>
      </c>
      <c r="F59" s="17">
        <f t="shared" si="1"/>
        <v>0</v>
      </c>
    </row>
    <row r="60" spans="1:15">
      <c r="A60" s="5" t="s">
        <v>1049</v>
      </c>
      <c r="B60" s="5" t="s">
        <v>996</v>
      </c>
      <c r="C60" t="s">
        <v>602</v>
      </c>
      <c r="D60" s="2" t="s">
        <v>601</v>
      </c>
      <c r="E60" s="117" t="s">
        <v>1231</v>
      </c>
      <c r="F60" s="17">
        <f t="shared" si="1"/>
        <v>0</v>
      </c>
    </row>
    <row r="61" spans="1:15" ht="30">
      <c r="A61" s="5" t="s">
        <v>1049</v>
      </c>
      <c r="B61" s="5" t="s">
        <v>996</v>
      </c>
      <c r="C61" t="s">
        <v>839</v>
      </c>
      <c r="D61" s="2" t="s">
        <v>603</v>
      </c>
      <c r="E61" s="117" t="s">
        <v>1231</v>
      </c>
      <c r="F61" s="17">
        <f t="shared" si="1"/>
        <v>0</v>
      </c>
    </row>
    <row r="62" spans="1:15">
      <c r="A62" s="5" t="s">
        <v>1049</v>
      </c>
      <c r="B62" s="5" t="s">
        <v>996</v>
      </c>
      <c r="C62" t="s">
        <v>840</v>
      </c>
      <c r="D62" s="2" t="s">
        <v>604</v>
      </c>
      <c r="E62" s="117" t="s">
        <v>1231</v>
      </c>
      <c r="F62" s="17">
        <f t="shared" si="1"/>
        <v>0</v>
      </c>
    </row>
    <row r="63" spans="1:15" ht="30">
      <c r="A63" s="5" t="s">
        <v>1049</v>
      </c>
      <c r="B63" s="5" t="s">
        <v>996</v>
      </c>
      <c r="C63" t="s">
        <v>841</v>
      </c>
      <c r="D63" s="2" t="s">
        <v>605</v>
      </c>
      <c r="E63" s="117" t="s">
        <v>1231</v>
      </c>
      <c r="F63" s="17">
        <f t="shared" si="1"/>
        <v>0</v>
      </c>
    </row>
    <row r="64" spans="1:15">
      <c r="A64" s="5" t="s">
        <v>1049</v>
      </c>
      <c r="B64" s="5" t="s">
        <v>996</v>
      </c>
      <c r="C64" t="s">
        <v>842</v>
      </c>
      <c r="D64" s="2" t="s">
        <v>606</v>
      </c>
      <c r="E64" s="18" t="s">
        <v>1233</v>
      </c>
      <c r="F64" s="17">
        <f t="shared" si="1"/>
        <v>2</v>
      </c>
      <c r="H64" s="32">
        <v>1</v>
      </c>
      <c r="O64" s="32">
        <v>1</v>
      </c>
    </row>
    <row r="65" spans="1:26">
      <c r="A65" s="5" t="s">
        <v>1049</v>
      </c>
      <c r="B65" s="5" t="s">
        <v>996</v>
      </c>
      <c r="C65" t="s">
        <v>843</v>
      </c>
      <c r="D65" s="2" t="s">
        <v>607</v>
      </c>
      <c r="E65" s="117" t="s">
        <v>1231</v>
      </c>
      <c r="F65" s="17">
        <f t="shared" si="1"/>
        <v>0</v>
      </c>
    </row>
    <row r="66" spans="1:26">
      <c r="A66" s="5" t="s">
        <v>1049</v>
      </c>
      <c r="B66" s="1" t="s">
        <v>998</v>
      </c>
      <c r="C66" s="1"/>
      <c r="D66" s="7" t="s">
        <v>997</v>
      </c>
      <c r="E66" s="18" t="s">
        <v>1234</v>
      </c>
      <c r="F66" s="17">
        <f t="shared" si="1"/>
        <v>1</v>
      </c>
      <c r="V66" s="32">
        <v>1</v>
      </c>
    </row>
    <row r="67" spans="1:26">
      <c r="A67" s="5" t="s">
        <v>1049</v>
      </c>
      <c r="B67" s="5" t="s">
        <v>998</v>
      </c>
      <c r="C67" t="s">
        <v>608</v>
      </c>
      <c r="D67" s="2" t="s">
        <v>609</v>
      </c>
      <c r="E67" s="18"/>
      <c r="F67" s="17">
        <f t="shared" si="1"/>
        <v>0</v>
      </c>
    </row>
    <row r="68" spans="1:26">
      <c r="A68" s="5" t="s">
        <v>1049</v>
      </c>
      <c r="B68" s="5" t="s">
        <v>998</v>
      </c>
      <c r="C68" t="s">
        <v>844</v>
      </c>
      <c r="D68" s="2" t="s">
        <v>610</v>
      </c>
      <c r="E68" s="18" t="s">
        <v>1233</v>
      </c>
      <c r="F68" s="17">
        <f t="shared" si="1"/>
        <v>2</v>
      </c>
      <c r="H68" s="32">
        <v>1</v>
      </c>
      <c r="O68" s="32">
        <v>1</v>
      </c>
    </row>
    <row r="69" spans="1:26">
      <c r="A69" s="5" t="s">
        <v>1049</v>
      </c>
      <c r="B69" s="5" t="s">
        <v>998</v>
      </c>
      <c r="C69" t="s">
        <v>845</v>
      </c>
      <c r="D69" s="2" t="s">
        <v>611</v>
      </c>
      <c r="E69" s="18"/>
      <c r="F69" s="17">
        <f t="shared" si="1"/>
        <v>0</v>
      </c>
    </row>
    <row r="70" spans="1:26">
      <c r="A70" s="5" t="s">
        <v>1049</v>
      </c>
      <c r="B70" s="5" t="s">
        <v>998</v>
      </c>
      <c r="C70" t="s">
        <v>846</v>
      </c>
      <c r="D70" s="2" t="s">
        <v>612</v>
      </c>
      <c r="E70" s="18"/>
      <c r="F70" s="17">
        <f t="shared" si="1"/>
        <v>0</v>
      </c>
    </row>
    <row r="71" spans="1:26">
      <c r="A71" s="5" t="s">
        <v>1049</v>
      </c>
      <c r="B71" s="5" t="s">
        <v>998</v>
      </c>
      <c r="C71" t="s">
        <v>847</v>
      </c>
      <c r="D71" s="2" t="s">
        <v>613</v>
      </c>
      <c r="E71" s="18"/>
      <c r="F71" s="17">
        <f t="shared" si="1"/>
        <v>0</v>
      </c>
    </row>
    <row r="72" spans="1:26">
      <c r="A72" s="5" t="s">
        <v>1049</v>
      </c>
      <c r="B72" s="1" t="s">
        <v>1000</v>
      </c>
      <c r="C72" s="1"/>
      <c r="D72" s="7" t="s">
        <v>999</v>
      </c>
      <c r="E72" s="18" t="s">
        <v>1234</v>
      </c>
      <c r="F72" s="17">
        <f t="shared" si="1"/>
        <v>1</v>
      </c>
      <c r="K72" s="32">
        <v>1</v>
      </c>
    </row>
    <row r="73" spans="1:26">
      <c r="A73" s="5" t="s">
        <v>1049</v>
      </c>
      <c r="B73" s="5" t="s">
        <v>1000</v>
      </c>
      <c r="C73" t="s">
        <v>614</v>
      </c>
      <c r="D73" s="2" t="s">
        <v>615</v>
      </c>
      <c r="E73" s="18"/>
      <c r="F73" s="17">
        <f t="shared" si="1"/>
        <v>0</v>
      </c>
    </row>
    <row r="74" spans="1:26">
      <c r="A74" s="5" t="s">
        <v>1049</v>
      </c>
      <c r="B74" s="5" t="s">
        <v>1000</v>
      </c>
      <c r="C74" t="s">
        <v>848</v>
      </c>
      <c r="D74" s="2" t="s">
        <v>616</v>
      </c>
      <c r="E74" s="18"/>
      <c r="F74" s="17">
        <f t="shared" si="1"/>
        <v>0</v>
      </c>
    </row>
    <row r="75" spans="1:26" ht="30">
      <c r="A75" s="5" t="s">
        <v>1049</v>
      </c>
      <c r="B75" s="5" t="s">
        <v>1000</v>
      </c>
      <c r="C75" t="s">
        <v>849</v>
      </c>
      <c r="D75" s="2" t="s">
        <v>617</v>
      </c>
      <c r="E75" s="18"/>
      <c r="F75" s="17">
        <f t="shared" ref="F75:F138" si="2">SUM(G75:AH75)</f>
        <v>0</v>
      </c>
    </row>
    <row r="76" spans="1:26">
      <c r="A76" s="5" t="s">
        <v>1049</v>
      </c>
      <c r="B76" s="5" t="s">
        <v>1000</v>
      </c>
      <c r="C76" t="s">
        <v>850</v>
      </c>
      <c r="D76" s="2" t="s">
        <v>618</v>
      </c>
      <c r="E76" s="18"/>
      <c r="F76" s="17">
        <f t="shared" si="2"/>
        <v>0</v>
      </c>
      <c r="K76" s="4"/>
    </row>
    <row r="77" spans="1:26" ht="30">
      <c r="A77" s="5" t="s">
        <v>1049</v>
      </c>
      <c r="B77" s="5" t="s">
        <v>1000</v>
      </c>
      <c r="C77" t="s">
        <v>851</v>
      </c>
      <c r="D77" s="2" t="s">
        <v>619</v>
      </c>
      <c r="E77" s="18"/>
      <c r="F77" s="17">
        <f t="shared" si="2"/>
        <v>0</v>
      </c>
      <c r="K77" s="4"/>
    </row>
    <row r="78" spans="1:26">
      <c r="A78" s="5" t="s">
        <v>1049</v>
      </c>
      <c r="B78" s="5" t="s">
        <v>1000</v>
      </c>
      <c r="C78" t="s">
        <v>852</v>
      </c>
      <c r="D78" s="2" t="s">
        <v>620</v>
      </c>
      <c r="E78" s="18"/>
      <c r="F78" s="17">
        <f t="shared" si="2"/>
        <v>0</v>
      </c>
      <c r="K78" s="4"/>
    </row>
    <row r="79" spans="1:26">
      <c r="A79" s="5" t="s">
        <v>1049</v>
      </c>
      <c r="B79" s="1" t="s">
        <v>1002</v>
      </c>
      <c r="C79" s="1"/>
      <c r="D79" s="7" t="s">
        <v>1001</v>
      </c>
      <c r="E79" s="18" t="s">
        <v>1234</v>
      </c>
      <c r="F79" s="17">
        <f t="shared" si="2"/>
        <v>1</v>
      </c>
      <c r="Z79" s="32">
        <v>1</v>
      </c>
    </row>
    <row r="80" spans="1:26">
      <c r="A80" s="5" t="s">
        <v>1049</v>
      </c>
      <c r="B80" s="5" t="s">
        <v>1002</v>
      </c>
      <c r="C80" t="s">
        <v>621</v>
      </c>
      <c r="D80" s="2" t="s">
        <v>622</v>
      </c>
      <c r="E80" s="18"/>
      <c r="F80" s="17">
        <f t="shared" si="2"/>
        <v>0</v>
      </c>
    </row>
    <row r="81" spans="1:27" ht="30">
      <c r="A81" s="5" t="s">
        <v>1049</v>
      </c>
      <c r="B81" s="5" t="s">
        <v>1002</v>
      </c>
      <c r="C81" t="s">
        <v>853</v>
      </c>
      <c r="D81" s="2" t="s">
        <v>623</v>
      </c>
      <c r="E81" s="18"/>
      <c r="F81" s="17">
        <f t="shared" si="2"/>
        <v>0</v>
      </c>
    </row>
    <row r="82" spans="1:27">
      <c r="A82" s="5" t="s">
        <v>1049</v>
      </c>
      <c r="B82" s="5" t="s">
        <v>1002</v>
      </c>
      <c r="C82" t="s">
        <v>854</v>
      </c>
      <c r="D82" s="2" t="s">
        <v>624</v>
      </c>
      <c r="E82" s="18"/>
      <c r="F82" s="17">
        <f t="shared" si="2"/>
        <v>0</v>
      </c>
    </row>
    <row r="83" spans="1:27">
      <c r="A83" s="5" t="s">
        <v>1049</v>
      </c>
      <c r="B83" s="5" t="s">
        <v>1002</v>
      </c>
      <c r="C83" t="s">
        <v>855</v>
      </c>
      <c r="D83" s="2" t="s">
        <v>625</v>
      </c>
      <c r="E83" s="18"/>
      <c r="F83" s="17">
        <f t="shared" si="2"/>
        <v>0</v>
      </c>
    </row>
    <row r="84" spans="1:27" ht="30">
      <c r="A84" s="5" t="s">
        <v>1049</v>
      </c>
      <c r="B84" s="5" t="s">
        <v>1002</v>
      </c>
      <c r="C84" t="s">
        <v>856</v>
      </c>
      <c r="D84" s="2" t="s">
        <v>626</v>
      </c>
      <c r="E84" s="18"/>
      <c r="F84" s="17">
        <f t="shared" si="2"/>
        <v>0</v>
      </c>
    </row>
    <row r="85" spans="1:27">
      <c r="A85" s="5" t="s">
        <v>1049</v>
      </c>
      <c r="B85" s="1" t="s">
        <v>1004</v>
      </c>
      <c r="C85" s="1"/>
      <c r="D85" s="7" t="s">
        <v>1003</v>
      </c>
      <c r="E85" s="18" t="s">
        <v>1233</v>
      </c>
      <c r="F85" s="17">
        <f t="shared" si="2"/>
        <v>6</v>
      </c>
      <c r="H85" s="32">
        <v>1</v>
      </c>
      <c r="I85" s="32">
        <v>1</v>
      </c>
      <c r="O85" s="32">
        <v>1</v>
      </c>
      <c r="P85" s="32">
        <v>1</v>
      </c>
      <c r="S85" s="32">
        <v>1</v>
      </c>
      <c r="T85" s="32">
        <v>1</v>
      </c>
    </row>
    <row r="86" spans="1:27">
      <c r="A86" s="5" t="s">
        <v>1049</v>
      </c>
      <c r="B86" s="5" t="s">
        <v>1004</v>
      </c>
      <c r="C86" t="s">
        <v>627</v>
      </c>
      <c r="D86" s="2" t="s">
        <v>628</v>
      </c>
      <c r="E86" s="18" t="s">
        <v>1233</v>
      </c>
      <c r="F86" s="17">
        <f t="shared" si="2"/>
        <v>2</v>
      </c>
      <c r="G86" s="32">
        <v>1</v>
      </c>
      <c r="W86" s="32">
        <v>1</v>
      </c>
    </row>
    <row r="87" spans="1:27">
      <c r="A87" s="5" t="s">
        <v>1049</v>
      </c>
      <c r="B87" s="5" t="s">
        <v>1004</v>
      </c>
      <c r="C87" t="s">
        <v>857</v>
      </c>
      <c r="D87" s="2" t="s">
        <v>629</v>
      </c>
      <c r="E87" s="18" t="s">
        <v>1234</v>
      </c>
      <c r="F87" s="17">
        <f t="shared" si="2"/>
        <v>2</v>
      </c>
      <c r="G87" s="32">
        <v>1</v>
      </c>
      <c r="W87" s="32">
        <v>1</v>
      </c>
    </row>
    <row r="88" spans="1:27">
      <c r="A88" s="5" t="s">
        <v>1049</v>
      </c>
      <c r="B88" s="5" t="s">
        <v>1004</v>
      </c>
      <c r="C88" t="s">
        <v>858</v>
      </c>
      <c r="D88" s="2" t="s">
        <v>630</v>
      </c>
      <c r="E88" s="18" t="s">
        <v>1233</v>
      </c>
      <c r="F88" s="17">
        <f t="shared" si="2"/>
        <v>2</v>
      </c>
      <c r="G88" s="32">
        <v>1</v>
      </c>
      <c r="W88" s="32">
        <v>1</v>
      </c>
    </row>
    <row r="89" spans="1:27">
      <c r="A89" s="5" t="s">
        <v>1049</v>
      </c>
      <c r="B89" s="5" t="s">
        <v>1004</v>
      </c>
      <c r="C89" t="s">
        <v>859</v>
      </c>
      <c r="D89" s="2" t="s">
        <v>631</v>
      </c>
      <c r="E89" s="18" t="s">
        <v>1234</v>
      </c>
      <c r="F89" s="17">
        <f t="shared" si="2"/>
        <v>1</v>
      </c>
      <c r="H89" s="4"/>
      <c r="I89" s="4"/>
      <c r="O89" s="32">
        <v>1</v>
      </c>
    </row>
    <row r="90" spans="1:27">
      <c r="A90" s="5" t="s">
        <v>1049</v>
      </c>
      <c r="B90" s="5" t="s">
        <v>1004</v>
      </c>
      <c r="C90" t="s">
        <v>860</v>
      </c>
      <c r="D90" s="2" t="s">
        <v>632</v>
      </c>
      <c r="E90" s="18"/>
      <c r="F90" s="17">
        <f t="shared" si="2"/>
        <v>0</v>
      </c>
    </row>
    <row r="91" spans="1:27">
      <c r="A91" s="5" t="s">
        <v>1049</v>
      </c>
      <c r="B91" s="1" t="s">
        <v>1006</v>
      </c>
      <c r="C91" s="1"/>
      <c r="D91" s="7" t="s">
        <v>1005</v>
      </c>
      <c r="E91" s="18" t="s">
        <v>1234</v>
      </c>
      <c r="F91" s="17">
        <f t="shared" si="2"/>
        <v>2</v>
      </c>
      <c r="I91" s="32">
        <v>1</v>
      </c>
      <c r="AA91" s="32">
        <v>1</v>
      </c>
    </row>
    <row r="92" spans="1:27" ht="30">
      <c r="A92" s="5" t="s">
        <v>1049</v>
      </c>
      <c r="B92" s="5" t="s">
        <v>1006</v>
      </c>
      <c r="C92" t="s">
        <v>633</v>
      </c>
      <c r="D92" s="2" t="s">
        <v>634</v>
      </c>
      <c r="E92" s="18"/>
      <c r="F92" s="17">
        <f t="shared" si="2"/>
        <v>0</v>
      </c>
    </row>
    <row r="93" spans="1:27">
      <c r="A93" s="5" t="s">
        <v>1049</v>
      </c>
      <c r="B93" s="5" t="s">
        <v>1006</v>
      </c>
      <c r="C93" t="s">
        <v>861</v>
      </c>
      <c r="D93" s="2" t="s">
        <v>635</v>
      </c>
      <c r="E93" s="18"/>
      <c r="F93" s="17">
        <f t="shared" si="2"/>
        <v>0</v>
      </c>
    </row>
    <row r="94" spans="1:27">
      <c r="A94" s="5" t="s">
        <v>1049</v>
      </c>
      <c r="B94" s="5" t="s">
        <v>1006</v>
      </c>
      <c r="C94" t="s">
        <v>862</v>
      </c>
      <c r="D94" s="2" t="s">
        <v>636</v>
      </c>
      <c r="E94" s="18"/>
      <c r="F94" s="17">
        <f t="shared" si="2"/>
        <v>0</v>
      </c>
    </row>
    <row r="95" spans="1:27">
      <c r="A95" s="5" t="s">
        <v>1049</v>
      </c>
      <c r="B95" s="5" t="s">
        <v>1006</v>
      </c>
      <c r="C95" t="s">
        <v>863</v>
      </c>
      <c r="D95" s="2" t="s">
        <v>637</v>
      </c>
      <c r="E95" s="18"/>
      <c r="F95" s="17">
        <f t="shared" si="2"/>
        <v>0</v>
      </c>
    </row>
    <row r="96" spans="1:27" ht="30">
      <c r="A96" s="5" t="s">
        <v>1049</v>
      </c>
      <c r="B96" s="5" t="s">
        <v>1006</v>
      </c>
      <c r="C96" t="s">
        <v>864</v>
      </c>
      <c r="D96" s="2" t="s">
        <v>638</v>
      </c>
      <c r="E96" s="18"/>
      <c r="F96" s="17">
        <f t="shared" si="2"/>
        <v>0</v>
      </c>
    </row>
    <row r="97" spans="1:24">
      <c r="A97" s="5" t="s">
        <v>1049</v>
      </c>
      <c r="B97" s="1" t="s">
        <v>1008</v>
      </c>
      <c r="C97" s="1"/>
      <c r="D97" s="7" t="s">
        <v>1007</v>
      </c>
      <c r="E97" s="18" t="s">
        <v>1234</v>
      </c>
      <c r="F97" s="17">
        <f t="shared" si="2"/>
        <v>0</v>
      </c>
    </row>
    <row r="98" spans="1:24" ht="30">
      <c r="A98" s="5" t="s">
        <v>1049</v>
      </c>
      <c r="B98" s="5" t="s">
        <v>1008</v>
      </c>
      <c r="C98" t="s">
        <v>639</v>
      </c>
      <c r="D98" s="2" t="s">
        <v>640</v>
      </c>
      <c r="E98" s="117" t="s">
        <v>1231</v>
      </c>
      <c r="F98" s="17">
        <f t="shared" si="2"/>
        <v>0</v>
      </c>
    </row>
    <row r="99" spans="1:24" ht="30">
      <c r="A99" s="5" t="s">
        <v>1049</v>
      </c>
      <c r="B99" s="5" t="s">
        <v>1008</v>
      </c>
      <c r="C99" t="s">
        <v>865</v>
      </c>
      <c r="D99" s="2" t="s">
        <v>641</v>
      </c>
      <c r="E99" s="117" t="s">
        <v>1231</v>
      </c>
      <c r="F99" s="17">
        <f t="shared" si="2"/>
        <v>0</v>
      </c>
    </row>
    <row r="100" spans="1:24">
      <c r="A100" s="5" t="s">
        <v>1049</v>
      </c>
      <c r="B100" s="5" t="s">
        <v>1008</v>
      </c>
      <c r="C100" t="s">
        <v>866</v>
      </c>
      <c r="D100" s="2" t="s">
        <v>642</v>
      </c>
      <c r="E100" s="18" t="s">
        <v>1234</v>
      </c>
      <c r="F100" s="17">
        <f t="shared" si="2"/>
        <v>1</v>
      </c>
      <c r="G100" s="32">
        <v>1</v>
      </c>
    </row>
    <row r="101" spans="1:24" ht="30">
      <c r="A101" s="5" t="s">
        <v>1049</v>
      </c>
      <c r="B101" s="5" t="s">
        <v>1008</v>
      </c>
      <c r="C101" t="s">
        <v>867</v>
      </c>
      <c r="D101" s="2" t="s">
        <v>643</v>
      </c>
      <c r="E101" s="117" t="s">
        <v>1231</v>
      </c>
      <c r="F101" s="17">
        <f t="shared" si="2"/>
        <v>0</v>
      </c>
    </row>
    <row r="102" spans="1:24" ht="30">
      <c r="A102" s="5" t="s">
        <v>1049</v>
      </c>
      <c r="B102" s="5" t="s">
        <v>1008</v>
      </c>
      <c r="C102" t="s">
        <v>868</v>
      </c>
      <c r="D102" s="2" t="s">
        <v>644</v>
      </c>
      <c r="E102" s="117" t="s">
        <v>1231</v>
      </c>
      <c r="F102" s="17">
        <f t="shared" si="2"/>
        <v>0</v>
      </c>
    </row>
    <row r="103" spans="1:24">
      <c r="A103" s="5" t="s">
        <v>1049</v>
      </c>
      <c r="B103" s="5" t="s">
        <v>1008</v>
      </c>
      <c r="C103" t="s">
        <v>869</v>
      </c>
      <c r="D103" s="2" t="s">
        <v>645</v>
      </c>
      <c r="E103" s="117" t="s">
        <v>1231</v>
      </c>
      <c r="F103" s="17">
        <f t="shared" si="2"/>
        <v>0</v>
      </c>
    </row>
    <row r="104" spans="1:24">
      <c r="A104" s="5" t="s">
        <v>1049</v>
      </c>
      <c r="B104" s="1" t="s">
        <v>1010</v>
      </c>
      <c r="C104" s="1"/>
      <c r="D104" s="7" t="s">
        <v>1009</v>
      </c>
      <c r="E104" s="117" t="s">
        <v>1231</v>
      </c>
      <c r="F104" s="17">
        <f t="shared" si="2"/>
        <v>0</v>
      </c>
    </row>
    <row r="105" spans="1:24">
      <c r="A105" s="5" t="s">
        <v>1049</v>
      </c>
      <c r="B105" s="5" t="s">
        <v>1010</v>
      </c>
      <c r="C105" t="s">
        <v>646</v>
      </c>
      <c r="D105" s="2" t="s">
        <v>647</v>
      </c>
      <c r="E105" s="117" t="s">
        <v>1231</v>
      </c>
      <c r="F105" s="17">
        <f t="shared" si="2"/>
        <v>0</v>
      </c>
    </row>
    <row r="106" spans="1:24">
      <c r="A106" s="5" t="s">
        <v>1049</v>
      </c>
      <c r="B106" s="5" t="s">
        <v>1010</v>
      </c>
      <c r="C106" t="s">
        <v>870</v>
      </c>
      <c r="D106" s="2" t="s">
        <v>648</v>
      </c>
      <c r="E106" s="117" t="s">
        <v>1231</v>
      </c>
      <c r="F106" s="17">
        <f t="shared" si="2"/>
        <v>0</v>
      </c>
    </row>
    <row r="107" spans="1:24">
      <c r="A107" s="5" t="s">
        <v>1049</v>
      </c>
      <c r="B107" s="5" t="s">
        <v>1010</v>
      </c>
      <c r="C107" t="s">
        <v>871</v>
      </c>
      <c r="D107" s="2" t="s">
        <v>649</v>
      </c>
      <c r="E107" s="117" t="s">
        <v>1231</v>
      </c>
      <c r="F107" s="17">
        <f t="shared" si="2"/>
        <v>0</v>
      </c>
    </row>
    <row r="108" spans="1:24">
      <c r="A108" s="5" t="s">
        <v>1049</v>
      </c>
      <c r="B108" s="5" t="s">
        <v>1010</v>
      </c>
      <c r="C108" t="s">
        <v>872</v>
      </c>
      <c r="D108" s="2" t="s">
        <v>650</v>
      </c>
      <c r="E108" s="117" t="s">
        <v>1231</v>
      </c>
      <c r="F108" s="17">
        <f t="shared" si="2"/>
        <v>0</v>
      </c>
    </row>
    <row r="109" spans="1:24">
      <c r="A109" s="5" t="s">
        <v>1049</v>
      </c>
      <c r="B109" s="5" t="s">
        <v>1010</v>
      </c>
      <c r="C109" t="s">
        <v>873</v>
      </c>
      <c r="D109" s="2" t="s">
        <v>651</v>
      </c>
      <c r="E109" s="117" t="s">
        <v>1231</v>
      </c>
      <c r="F109" s="17">
        <f t="shared" si="2"/>
        <v>0</v>
      </c>
    </row>
    <row r="110" spans="1:24">
      <c r="A110" s="5" t="s">
        <v>1049</v>
      </c>
      <c r="B110" s="5" t="s">
        <v>1010</v>
      </c>
      <c r="C110" t="s">
        <v>874</v>
      </c>
      <c r="D110" s="2" t="s">
        <v>652</v>
      </c>
      <c r="E110" s="117" t="s">
        <v>1231</v>
      </c>
      <c r="F110" s="17">
        <f t="shared" si="2"/>
        <v>0</v>
      </c>
    </row>
    <row r="111" spans="1:24">
      <c r="A111" s="5" t="s">
        <v>1049</v>
      </c>
      <c r="B111" s="1" t="s">
        <v>1012</v>
      </c>
      <c r="C111" s="1"/>
      <c r="D111" s="7" t="s">
        <v>1011</v>
      </c>
      <c r="E111" s="18" t="s">
        <v>1233</v>
      </c>
      <c r="F111" s="17">
        <f t="shared" si="2"/>
        <v>1</v>
      </c>
      <c r="X111" s="32">
        <v>1</v>
      </c>
    </row>
    <row r="112" spans="1:24">
      <c r="A112" s="5" t="s">
        <v>1049</v>
      </c>
      <c r="B112" s="5" t="s">
        <v>1012</v>
      </c>
      <c r="C112" t="s">
        <v>653</v>
      </c>
      <c r="D112" s="2" t="s">
        <v>654</v>
      </c>
      <c r="E112" s="18"/>
      <c r="F112" s="17">
        <f t="shared" si="2"/>
        <v>0</v>
      </c>
    </row>
    <row r="113" spans="1:12" ht="30">
      <c r="A113" s="5" t="s">
        <v>1049</v>
      </c>
      <c r="B113" s="5" t="s">
        <v>1012</v>
      </c>
      <c r="C113" t="s">
        <v>875</v>
      </c>
      <c r="D113" s="2" t="s">
        <v>655</v>
      </c>
      <c r="E113" s="18"/>
      <c r="F113" s="17">
        <f t="shared" si="2"/>
        <v>0</v>
      </c>
    </row>
    <row r="114" spans="1:12">
      <c r="A114" s="5" t="s">
        <v>1049</v>
      </c>
      <c r="B114" s="5" t="s">
        <v>1012</v>
      </c>
      <c r="C114" t="s">
        <v>876</v>
      </c>
      <c r="D114" s="2" t="s">
        <v>656</v>
      </c>
      <c r="E114" s="18"/>
      <c r="F114" s="17">
        <f t="shared" si="2"/>
        <v>0</v>
      </c>
    </row>
    <row r="115" spans="1:12">
      <c r="A115" s="8" t="s">
        <v>1050</v>
      </c>
      <c r="B115" s="1" t="s">
        <v>1014</v>
      </c>
      <c r="C115" s="1"/>
      <c r="D115" s="7" t="s">
        <v>1013</v>
      </c>
      <c r="E115" s="18" t="s">
        <v>1234</v>
      </c>
      <c r="F115" s="17">
        <f t="shared" si="2"/>
        <v>0</v>
      </c>
    </row>
    <row r="116" spans="1:12" ht="30">
      <c r="A116" s="5" t="s">
        <v>1050</v>
      </c>
      <c r="B116" s="5" t="s">
        <v>1014</v>
      </c>
      <c r="C116" t="s">
        <v>657</v>
      </c>
      <c r="D116" s="2" t="s">
        <v>658</v>
      </c>
      <c r="E116" s="117" t="s">
        <v>1231</v>
      </c>
      <c r="F116" s="17">
        <f t="shared" si="2"/>
        <v>0</v>
      </c>
    </row>
    <row r="117" spans="1:12">
      <c r="A117" s="5" t="s">
        <v>1050</v>
      </c>
      <c r="B117" s="5" t="s">
        <v>1014</v>
      </c>
      <c r="C117" t="s">
        <v>877</v>
      </c>
      <c r="D117" s="2" t="s">
        <v>659</v>
      </c>
      <c r="E117" s="117" t="s">
        <v>1231</v>
      </c>
      <c r="F117" s="17">
        <f t="shared" si="2"/>
        <v>0</v>
      </c>
    </row>
    <row r="118" spans="1:12">
      <c r="A118" s="5" t="s">
        <v>1050</v>
      </c>
      <c r="B118" s="5" t="s">
        <v>1014</v>
      </c>
      <c r="C118" t="s">
        <v>878</v>
      </c>
      <c r="D118" s="2" t="s">
        <v>660</v>
      </c>
      <c r="E118" s="18" t="s">
        <v>1234</v>
      </c>
      <c r="F118" s="17">
        <f t="shared" si="2"/>
        <v>1</v>
      </c>
      <c r="L118" s="32">
        <v>1</v>
      </c>
    </row>
    <row r="119" spans="1:12">
      <c r="A119" s="5" t="s">
        <v>1050</v>
      </c>
      <c r="B119" s="5" t="s">
        <v>1014</v>
      </c>
      <c r="C119" t="s">
        <v>879</v>
      </c>
      <c r="D119" s="2" t="s">
        <v>661</v>
      </c>
      <c r="E119" s="117" t="s">
        <v>1231</v>
      </c>
      <c r="F119" s="17">
        <f t="shared" si="2"/>
        <v>0</v>
      </c>
    </row>
    <row r="120" spans="1:12">
      <c r="A120" s="5" t="s">
        <v>1050</v>
      </c>
      <c r="B120" s="5" t="s">
        <v>1014</v>
      </c>
      <c r="C120" t="s">
        <v>880</v>
      </c>
      <c r="D120" s="2" t="s">
        <v>662</v>
      </c>
      <c r="E120" s="117" t="s">
        <v>1231</v>
      </c>
      <c r="F120" s="17">
        <f t="shared" si="2"/>
        <v>0</v>
      </c>
    </row>
    <row r="121" spans="1:12" ht="30">
      <c r="A121" s="5" t="s">
        <v>1050</v>
      </c>
      <c r="B121" s="5" t="s">
        <v>1014</v>
      </c>
      <c r="C121" t="s">
        <v>881</v>
      </c>
      <c r="D121" s="2" t="s">
        <v>663</v>
      </c>
      <c r="E121" s="117" t="s">
        <v>1231</v>
      </c>
      <c r="F121" s="17">
        <f t="shared" si="2"/>
        <v>0</v>
      </c>
    </row>
    <row r="122" spans="1:12" ht="30">
      <c r="A122" s="5" t="s">
        <v>1050</v>
      </c>
      <c r="B122" s="5" t="s">
        <v>1014</v>
      </c>
      <c r="C122" t="s">
        <v>882</v>
      </c>
      <c r="D122" s="2" t="s">
        <v>664</v>
      </c>
      <c r="E122" s="18" t="s">
        <v>1233</v>
      </c>
      <c r="F122" s="17">
        <f t="shared" si="2"/>
        <v>1</v>
      </c>
      <c r="L122" s="32">
        <v>1</v>
      </c>
    </row>
    <row r="123" spans="1:12">
      <c r="A123" s="5" t="s">
        <v>1050</v>
      </c>
      <c r="B123" s="5" t="s">
        <v>1014</v>
      </c>
      <c r="C123" t="s">
        <v>883</v>
      </c>
      <c r="D123" s="2" t="s">
        <v>666</v>
      </c>
      <c r="E123" s="117" t="s">
        <v>1231</v>
      </c>
      <c r="F123" s="17">
        <f t="shared" si="2"/>
        <v>0</v>
      </c>
    </row>
    <row r="124" spans="1:12">
      <c r="A124" s="5" t="s">
        <v>1050</v>
      </c>
      <c r="B124" s="5" t="s">
        <v>1014</v>
      </c>
      <c r="C124" t="s">
        <v>884</v>
      </c>
      <c r="D124" s="2" t="s">
        <v>665</v>
      </c>
      <c r="E124" s="117" t="s">
        <v>1231</v>
      </c>
      <c r="F124" s="17">
        <f t="shared" si="2"/>
        <v>0</v>
      </c>
    </row>
    <row r="125" spans="1:12">
      <c r="A125" s="5" t="s">
        <v>1050</v>
      </c>
      <c r="B125" s="5" t="s">
        <v>1014</v>
      </c>
      <c r="C125" t="s">
        <v>885</v>
      </c>
      <c r="D125" s="2" t="s">
        <v>667</v>
      </c>
      <c r="E125" s="117" t="s">
        <v>1231</v>
      </c>
      <c r="F125" s="17">
        <f t="shared" si="2"/>
        <v>0</v>
      </c>
    </row>
    <row r="126" spans="1:12">
      <c r="A126" s="5" t="s">
        <v>1050</v>
      </c>
      <c r="B126" s="5" t="s">
        <v>1014</v>
      </c>
      <c r="C126" t="s">
        <v>886</v>
      </c>
      <c r="D126" s="2" t="s">
        <v>668</v>
      </c>
      <c r="E126" s="117" t="s">
        <v>1231</v>
      </c>
      <c r="F126" s="17">
        <f t="shared" si="2"/>
        <v>0</v>
      </c>
    </row>
    <row r="127" spans="1:12">
      <c r="A127" s="5" t="s">
        <v>1050</v>
      </c>
      <c r="B127" s="5" t="s">
        <v>1014</v>
      </c>
      <c r="C127" t="s">
        <v>887</v>
      </c>
      <c r="D127" s="2" t="s">
        <v>669</v>
      </c>
      <c r="E127" s="117" t="s">
        <v>1231</v>
      </c>
      <c r="F127" s="17">
        <f t="shared" si="2"/>
        <v>0</v>
      </c>
    </row>
    <row r="128" spans="1:12">
      <c r="A128" s="5" t="s">
        <v>1050</v>
      </c>
      <c r="B128" s="5" t="s">
        <v>1014</v>
      </c>
      <c r="C128" t="s">
        <v>888</v>
      </c>
      <c r="D128" s="2" t="s">
        <v>671</v>
      </c>
      <c r="E128" s="117" t="s">
        <v>1231</v>
      </c>
      <c r="F128" s="17">
        <f t="shared" si="2"/>
        <v>0</v>
      </c>
    </row>
    <row r="129" spans="1:6">
      <c r="A129" s="5" t="s">
        <v>1050</v>
      </c>
      <c r="B129" s="5" t="s">
        <v>1014</v>
      </c>
      <c r="C129" t="s">
        <v>889</v>
      </c>
      <c r="D129" s="2" t="s">
        <v>670</v>
      </c>
      <c r="E129" s="117" t="s">
        <v>1231</v>
      </c>
      <c r="F129" s="17">
        <f t="shared" si="2"/>
        <v>0</v>
      </c>
    </row>
    <row r="130" spans="1:6">
      <c r="A130" s="5" t="s">
        <v>1050</v>
      </c>
      <c r="B130" s="1" t="s">
        <v>1016</v>
      </c>
      <c r="C130" s="1"/>
      <c r="D130" s="7" t="s">
        <v>1015</v>
      </c>
      <c r="E130" s="117" t="s">
        <v>1231</v>
      </c>
      <c r="F130" s="17">
        <f t="shared" si="2"/>
        <v>0</v>
      </c>
    </row>
    <row r="131" spans="1:6" ht="30">
      <c r="A131" s="5" t="s">
        <v>1050</v>
      </c>
      <c r="B131" s="5" t="s">
        <v>1016</v>
      </c>
      <c r="C131" t="s">
        <v>672</v>
      </c>
      <c r="D131" s="2" t="s">
        <v>673</v>
      </c>
      <c r="E131" s="117" t="s">
        <v>1231</v>
      </c>
      <c r="F131" s="17">
        <f t="shared" si="2"/>
        <v>0</v>
      </c>
    </row>
    <row r="132" spans="1:6" ht="30">
      <c r="A132" s="5" t="s">
        <v>1050</v>
      </c>
      <c r="B132" s="5" t="s">
        <v>1016</v>
      </c>
      <c r="C132" t="s">
        <v>890</v>
      </c>
      <c r="D132" s="2" t="s">
        <v>674</v>
      </c>
      <c r="E132" s="117" t="s">
        <v>1231</v>
      </c>
      <c r="F132" s="17">
        <f t="shared" si="2"/>
        <v>0</v>
      </c>
    </row>
    <row r="133" spans="1:6">
      <c r="A133" s="5" t="s">
        <v>1050</v>
      </c>
      <c r="B133" s="5" t="s">
        <v>1016</v>
      </c>
      <c r="C133" t="s">
        <v>891</v>
      </c>
      <c r="D133" s="2" t="s">
        <v>675</v>
      </c>
      <c r="E133" s="117" t="s">
        <v>1231</v>
      </c>
      <c r="F133" s="17">
        <f t="shared" si="2"/>
        <v>0</v>
      </c>
    </row>
    <row r="134" spans="1:6" ht="30">
      <c r="A134" s="5" t="s">
        <v>1050</v>
      </c>
      <c r="B134" s="5" t="s">
        <v>1016</v>
      </c>
      <c r="C134" t="s">
        <v>892</v>
      </c>
      <c r="D134" s="2" t="s">
        <v>676</v>
      </c>
      <c r="E134" s="117" t="s">
        <v>1231</v>
      </c>
      <c r="F134" s="17">
        <f t="shared" si="2"/>
        <v>0</v>
      </c>
    </row>
    <row r="135" spans="1:6">
      <c r="A135" s="5" t="s">
        <v>1050</v>
      </c>
      <c r="B135" s="1" t="s">
        <v>1018</v>
      </c>
      <c r="C135" s="1"/>
      <c r="D135" s="7" t="s">
        <v>1017</v>
      </c>
      <c r="E135" s="117" t="s">
        <v>1231</v>
      </c>
      <c r="F135" s="17">
        <f t="shared" si="2"/>
        <v>0</v>
      </c>
    </row>
    <row r="136" spans="1:6">
      <c r="A136" s="5" t="s">
        <v>1050</v>
      </c>
      <c r="B136" s="5" t="s">
        <v>1018</v>
      </c>
      <c r="C136" t="s">
        <v>677</v>
      </c>
      <c r="D136" s="2" t="s">
        <v>678</v>
      </c>
      <c r="E136" s="117" t="s">
        <v>1231</v>
      </c>
      <c r="F136" s="17">
        <f t="shared" si="2"/>
        <v>0</v>
      </c>
    </row>
    <row r="137" spans="1:6">
      <c r="A137" s="5" t="s">
        <v>1050</v>
      </c>
      <c r="B137" s="5" t="s">
        <v>1018</v>
      </c>
      <c r="C137" t="s">
        <v>893</v>
      </c>
      <c r="D137" s="2" t="s">
        <v>679</v>
      </c>
      <c r="E137" s="117" t="s">
        <v>1231</v>
      </c>
      <c r="F137" s="17">
        <f t="shared" si="2"/>
        <v>0</v>
      </c>
    </row>
    <row r="138" spans="1:6">
      <c r="A138" s="5" t="s">
        <v>1050</v>
      </c>
      <c r="B138" s="5" t="s">
        <v>1018</v>
      </c>
      <c r="C138" t="s">
        <v>894</v>
      </c>
      <c r="D138" s="2" t="s">
        <v>680</v>
      </c>
      <c r="E138" s="117" t="s">
        <v>1231</v>
      </c>
      <c r="F138" s="17">
        <f t="shared" si="2"/>
        <v>0</v>
      </c>
    </row>
    <row r="139" spans="1:6">
      <c r="A139" s="5" t="s">
        <v>1050</v>
      </c>
      <c r="B139" s="5" t="s">
        <v>1018</v>
      </c>
      <c r="C139" t="s">
        <v>895</v>
      </c>
      <c r="D139" s="2" t="s">
        <v>681</v>
      </c>
      <c r="E139" s="117" t="s">
        <v>1231</v>
      </c>
      <c r="F139" s="17">
        <f t="shared" ref="F139:F202" si="3">SUM(G139:AH139)</f>
        <v>0</v>
      </c>
    </row>
    <row r="140" spans="1:6">
      <c r="A140" s="5" t="s">
        <v>1050</v>
      </c>
      <c r="B140" s="5" t="s">
        <v>1018</v>
      </c>
      <c r="C140" t="s">
        <v>896</v>
      </c>
      <c r="D140" s="2" t="s">
        <v>682</v>
      </c>
      <c r="E140" s="117" t="s">
        <v>1231</v>
      </c>
      <c r="F140" s="17">
        <f t="shared" si="3"/>
        <v>0</v>
      </c>
    </row>
    <row r="141" spans="1:6">
      <c r="A141" s="5" t="s">
        <v>1050</v>
      </c>
      <c r="B141" s="5" t="s">
        <v>1018</v>
      </c>
      <c r="C141" t="s">
        <v>897</v>
      </c>
      <c r="D141" s="2" t="s">
        <v>683</v>
      </c>
      <c r="E141" s="117" t="s">
        <v>1231</v>
      </c>
      <c r="F141" s="17">
        <f t="shared" si="3"/>
        <v>0</v>
      </c>
    </row>
    <row r="142" spans="1:6">
      <c r="A142" s="5" t="s">
        <v>1050</v>
      </c>
      <c r="B142" s="5" t="s">
        <v>1018</v>
      </c>
      <c r="C142" t="s">
        <v>898</v>
      </c>
      <c r="D142" s="2" t="s">
        <v>684</v>
      </c>
      <c r="E142" s="117" t="s">
        <v>1231</v>
      </c>
      <c r="F142" s="17">
        <f t="shared" si="3"/>
        <v>0</v>
      </c>
    </row>
    <row r="143" spans="1:6">
      <c r="A143" s="5" t="s">
        <v>1050</v>
      </c>
      <c r="B143" s="5" t="s">
        <v>1018</v>
      </c>
      <c r="C143" t="s">
        <v>899</v>
      </c>
      <c r="D143" s="2" t="s">
        <v>685</v>
      </c>
      <c r="E143" s="117" t="s">
        <v>1231</v>
      </c>
      <c r="F143" s="17">
        <f t="shared" si="3"/>
        <v>0</v>
      </c>
    </row>
    <row r="144" spans="1:6">
      <c r="A144" s="5" t="s">
        <v>1050</v>
      </c>
      <c r="B144" s="5" t="s">
        <v>1018</v>
      </c>
      <c r="C144" t="s">
        <v>900</v>
      </c>
      <c r="D144" s="2" t="s">
        <v>686</v>
      </c>
      <c r="E144" s="117" t="s">
        <v>1231</v>
      </c>
      <c r="F144" s="17">
        <f t="shared" si="3"/>
        <v>0</v>
      </c>
    </row>
    <row r="145" spans="1:23">
      <c r="A145" s="5" t="s">
        <v>1050</v>
      </c>
      <c r="B145" s="5" t="s">
        <v>1018</v>
      </c>
      <c r="C145" t="s">
        <v>901</v>
      </c>
      <c r="D145" s="2" t="s">
        <v>687</v>
      </c>
      <c r="E145" s="117" t="s">
        <v>1231</v>
      </c>
      <c r="F145" s="17">
        <f t="shared" si="3"/>
        <v>0</v>
      </c>
    </row>
    <row r="146" spans="1:23" ht="30">
      <c r="A146" s="5" t="s">
        <v>1050</v>
      </c>
      <c r="B146" s="5" t="s">
        <v>1018</v>
      </c>
      <c r="C146" t="s">
        <v>902</v>
      </c>
      <c r="D146" s="2" t="s">
        <v>688</v>
      </c>
      <c r="E146" s="117" t="s">
        <v>1231</v>
      </c>
      <c r="F146" s="17">
        <f t="shared" si="3"/>
        <v>0</v>
      </c>
    </row>
    <row r="147" spans="1:23">
      <c r="A147" s="5" t="s">
        <v>1050</v>
      </c>
      <c r="B147" s="1" t="s">
        <v>1020</v>
      </c>
      <c r="C147" s="1"/>
      <c r="D147" s="7" t="s">
        <v>1019</v>
      </c>
      <c r="E147" s="18" t="s">
        <v>1233</v>
      </c>
      <c r="F147" s="17">
        <f t="shared" si="3"/>
        <v>2</v>
      </c>
      <c r="U147" s="32">
        <v>1</v>
      </c>
      <c r="W147" s="32">
        <v>1</v>
      </c>
    </row>
    <row r="148" spans="1:23" ht="30">
      <c r="A148" s="5" t="s">
        <v>1050</v>
      </c>
      <c r="B148" s="5" t="s">
        <v>1020</v>
      </c>
      <c r="C148" t="s">
        <v>689</v>
      </c>
      <c r="D148" s="2" t="s">
        <v>690</v>
      </c>
      <c r="E148" s="18"/>
      <c r="F148" s="17">
        <f t="shared" si="3"/>
        <v>0</v>
      </c>
    </row>
    <row r="149" spans="1:23">
      <c r="A149" s="5" t="s">
        <v>1050</v>
      </c>
      <c r="B149" s="5" t="s">
        <v>1020</v>
      </c>
      <c r="C149" t="s">
        <v>903</v>
      </c>
      <c r="D149" s="2" t="s">
        <v>691</v>
      </c>
      <c r="E149" s="18"/>
      <c r="F149" s="17">
        <f t="shared" si="3"/>
        <v>0</v>
      </c>
    </row>
    <row r="150" spans="1:23" ht="30">
      <c r="A150" s="5" t="s">
        <v>1050</v>
      </c>
      <c r="B150" s="5" t="s">
        <v>1020</v>
      </c>
      <c r="C150" t="s">
        <v>904</v>
      </c>
      <c r="D150" s="2" t="s">
        <v>692</v>
      </c>
      <c r="E150" s="18"/>
      <c r="F150" s="17">
        <f t="shared" si="3"/>
        <v>0</v>
      </c>
    </row>
    <row r="151" spans="1:23">
      <c r="A151" s="5" t="s">
        <v>1050</v>
      </c>
      <c r="B151" s="5" t="s">
        <v>1020</v>
      </c>
      <c r="C151" t="s">
        <v>905</v>
      </c>
      <c r="D151" s="2" t="s">
        <v>693</v>
      </c>
      <c r="E151" s="18"/>
      <c r="F151" s="17">
        <f t="shared" si="3"/>
        <v>0</v>
      </c>
    </row>
    <row r="152" spans="1:23" ht="30">
      <c r="A152" s="5" t="s">
        <v>1050</v>
      </c>
      <c r="B152" s="5" t="s">
        <v>1020</v>
      </c>
      <c r="C152" t="s">
        <v>906</v>
      </c>
      <c r="D152" s="2" t="s">
        <v>694</v>
      </c>
      <c r="E152" s="18"/>
      <c r="F152" s="17">
        <f t="shared" si="3"/>
        <v>0</v>
      </c>
    </row>
    <row r="153" spans="1:23">
      <c r="A153" s="5" t="s">
        <v>1050</v>
      </c>
      <c r="B153" s="1" t="s">
        <v>1022</v>
      </c>
      <c r="C153" s="1"/>
      <c r="D153" s="7" t="s">
        <v>1021</v>
      </c>
      <c r="E153" s="117" t="s">
        <v>1231</v>
      </c>
      <c r="F153" s="17">
        <f t="shared" si="3"/>
        <v>0</v>
      </c>
    </row>
    <row r="154" spans="1:23">
      <c r="A154" s="5" t="s">
        <v>1050</v>
      </c>
      <c r="B154" s="5" t="s">
        <v>1022</v>
      </c>
      <c r="C154" t="s">
        <v>695</v>
      </c>
      <c r="D154" s="2" t="s">
        <v>696</v>
      </c>
      <c r="E154" s="117" t="s">
        <v>1231</v>
      </c>
      <c r="F154" s="17">
        <f t="shared" si="3"/>
        <v>0</v>
      </c>
    </row>
    <row r="155" spans="1:23">
      <c r="A155" s="5" t="s">
        <v>1050</v>
      </c>
      <c r="B155" s="5" t="s">
        <v>1022</v>
      </c>
      <c r="C155" t="s">
        <v>907</v>
      </c>
      <c r="D155" s="2" t="s">
        <v>697</v>
      </c>
      <c r="E155" s="117" t="s">
        <v>1231</v>
      </c>
      <c r="F155" s="17">
        <f t="shared" si="3"/>
        <v>0</v>
      </c>
    </row>
    <row r="156" spans="1:23">
      <c r="A156" s="5" t="s">
        <v>1050</v>
      </c>
      <c r="B156" s="5" t="s">
        <v>1022</v>
      </c>
      <c r="C156" t="s">
        <v>908</v>
      </c>
      <c r="D156" s="2" t="s">
        <v>698</v>
      </c>
      <c r="E156" s="117" t="s">
        <v>1231</v>
      </c>
      <c r="F156" s="17">
        <f t="shared" si="3"/>
        <v>0</v>
      </c>
    </row>
    <row r="157" spans="1:23" ht="30">
      <c r="A157" s="5" t="s">
        <v>1050</v>
      </c>
      <c r="B157" s="5" t="s">
        <v>1022</v>
      </c>
      <c r="C157" t="s">
        <v>909</v>
      </c>
      <c r="D157" s="2" t="s">
        <v>699</v>
      </c>
      <c r="E157" s="117" t="s">
        <v>1231</v>
      </c>
      <c r="F157" s="17">
        <f t="shared" si="3"/>
        <v>0</v>
      </c>
    </row>
    <row r="158" spans="1:23">
      <c r="A158" s="5" t="s">
        <v>1050</v>
      </c>
      <c r="B158" s="5" t="s">
        <v>1022</v>
      </c>
      <c r="C158" t="s">
        <v>910</v>
      </c>
      <c r="D158" s="2" t="s">
        <v>700</v>
      </c>
      <c r="E158" s="117" t="s">
        <v>1231</v>
      </c>
      <c r="F158" s="17">
        <f t="shared" si="3"/>
        <v>0</v>
      </c>
    </row>
    <row r="159" spans="1:23">
      <c r="A159" s="5" t="s">
        <v>1050</v>
      </c>
      <c r="B159" s="5" t="s">
        <v>1022</v>
      </c>
      <c r="C159" t="s">
        <v>911</v>
      </c>
      <c r="D159" s="2" t="s">
        <v>701</v>
      </c>
      <c r="E159" s="117" t="s">
        <v>1231</v>
      </c>
      <c r="F159" s="17">
        <f t="shared" si="3"/>
        <v>0</v>
      </c>
    </row>
    <row r="160" spans="1:23">
      <c r="A160" s="5" t="s">
        <v>1050</v>
      </c>
      <c r="B160" s="5" t="s">
        <v>1022</v>
      </c>
      <c r="C160" t="s">
        <v>912</v>
      </c>
      <c r="D160" s="2" t="s">
        <v>702</v>
      </c>
      <c r="E160" s="117" t="s">
        <v>1231</v>
      </c>
      <c r="F160" s="17">
        <f t="shared" si="3"/>
        <v>0</v>
      </c>
    </row>
    <row r="161" spans="1:34">
      <c r="A161" s="5" t="s">
        <v>1050</v>
      </c>
      <c r="B161" s="1" t="s">
        <v>1024</v>
      </c>
      <c r="C161" s="1"/>
      <c r="D161" s="7" t="s">
        <v>1023</v>
      </c>
      <c r="E161" s="18" t="s">
        <v>1233</v>
      </c>
      <c r="F161" s="17">
        <f t="shared" si="3"/>
        <v>3</v>
      </c>
      <c r="M161" s="32">
        <v>1</v>
      </c>
      <c r="Q161" s="32">
        <v>1</v>
      </c>
      <c r="AG161" s="32">
        <v>1</v>
      </c>
    </row>
    <row r="162" spans="1:34" ht="30">
      <c r="A162" s="5" t="s">
        <v>1050</v>
      </c>
      <c r="B162" s="5" t="s">
        <v>1024</v>
      </c>
      <c r="C162" t="s">
        <v>703</v>
      </c>
      <c r="D162" s="2" t="s">
        <v>704</v>
      </c>
      <c r="E162" s="18"/>
      <c r="F162" s="17">
        <f t="shared" si="3"/>
        <v>0</v>
      </c>
    </row>
    <row r="163" spans="1:34">
      <c r="A163" s="5" t="s">
        <v>1050</v>
      </c>
      <c r="B163" s="5" t="s">
        <v>1024</v>
      </c>
      <c r="C163" t="s">
        <v>913</v>
      </c>
      <c r="D163" s="2" t="s">
        <v>705</v>
      </c>
      <c r="E163" s="18"/>
      <c r="F163" s="17">
        <f t="shared" si="3"/>
        <v>0</v>
      </c>
    </row>
    <row r="164" spans="1:34">
      <c r="A164" s="5" t="s">
        <v>1050</v>
      </c>
      <c r="B164" s="5" t="s">
        <v>1024</v>
      </c>
      <c r="C164" t="s">
        <v>914</v>
      </c>
      <c r="D164" s="2" t="s">
        <v>706</v>
      </c>
      <c r="E164" s="18"/>
      <c r="F164" s="17">
        <f t="shared" si="3"/>
        <v>0</v>
      </c>
    </row>
    <row r="165" spans="1:34">
      <c r="A165" s="5" t="s">
        <v>1050</v>
      </c>
      <c r="B165" s="5" t="s">
        <v>1024</v>
      </c>
      <c r="C165" t="s">
        <v>915</v>
      </c>
      <c r="D165" s="2" t="s">
        <v>707</v>
      </c>
      <c r="E165" s="18"/>
      <c r="F165" s="17">
        <f t="shared" si="3"/>
        <v>0</v>
      </c>
    </row>
    <row r="166" spans="1:34" ht="30">
      <c r="A166" s="5" t="s">
        <v>1050</v>
      </c>
      <c r="B166" s="1" t="s">
        <v>1025</v>
      </c>
      <c r="C166" s="1"/>
      <c r="D166" s="7" t="s">
        <v>1228</v>
      </c>
      <c r="E166" s="18" t="s">
        <v>1233</v>
      </c>
      <c r="F166" s="17">
        <f t="shared" si="3"/>
        <v>3</v>
      </c>
      <c r="M166" s="32">
        <v>1</v>
      </c>
      <c r="Q166" s="32">
        <v>1</v>
      </c>
      <c r="AH166" s="32">
        <v>1</v>
      </c>
    </row>
    <row r="167" spans="1:34">
      <c r="A167" s="5" t="s">
        <v>1050</v>
      </c>
      <c r="B167" s="5" t="s">
        <v>1025</v>
      </c>
      <c r="C167" t="s">
        <v>708</v>
      </c>
      <c r="D167" s="2" t="s">
        <v>709</v>
      </c>
      <c r="E167" s="18"/>
      <c r="F167" s="17">
        <f t="shared" si="3"/>
        <v>0</v>
      </c>
    </row>
    <row r="168" spans="1:34" ht="30">
      <c r="A168" s="5" t="s">
        <v>1050</v>
      </c>
      <c r="B168" s="5" t="s">
        <v>1025</v>
      </c>
      <c r="C168" t="s">
        <v>916</v>
      </c>
      <c r="D168" s="2" t="s">
        <v>710</v>
      </c>
      <c r="E168" s="18"/>
      <c r="F168" s="17">
        <f t="shared" si="3"/>
        <v>0</v>
      </c>
    </row>
    <row r="169" spans="1:34">
      <c r="A169" s="5" t="s">
        <v>1050</v>
      </c>
      <c r="B169" s="5" t="s">
        <v>1025</v>
      </c>
      <c r="C169" t="s">
        <v>917</v>
      </c>
      <c r="D169" s="2" t="s">
        <v>711</v>
      </c>
      <c r="E169" s="18"/>
      <c r="F169" s="17">
        <f t="shared" si="3"/>
        <v>0</v>
      </c>
    </row>
    <row r="170" spans="1:34">
      <c r="A170" s="5" t="s">
        <v>1050</v>
      </c>
      <c r="B170" s="5" t="s">
        <v>1025</v>
      </c>
      <c r="C170" t="s">
        <v>918</v>
      </c>
      <c r="D170" s="2" t="s">
        <v>712</v>
      </c>
      <c r="E170" s="18"/>
      <c r="F170" s="17">
        <f t="shared" si="3"/>
        <v>0</v>
      </c>
    </row>
    <row r="171" spans="1:34">
      <c r="A171" s="5" t="s">
        <v>1050</v>
      </c>
      <c r="B171" s="5" t="s">
        <v>1025</v>
      </c>
      <c r="C171" t="s">
        <v>919</v>
      </c>
      <c r="D171" s="2" t="s">
        <v>713</v>
      </c>
      <c r="E171" s="18"/>
      <c r="F171" s="17">
        <f t="shared" si="3"/>
        <v>0</v>
      </c>
    </row>
    <row r="172" spans="1:34">
      <c r="A172" s="5" t="s">
        <v>1050</v>
      </c>
      <c r="B172" s="5" t="s">
        <v>1025</v>
      </c>
      <c r="C172" t="s">
        <v>920</v>
      </c>
      <c r="D172" s="2" t="s">
        <v>714</v>
      </c>
      <c r="E172" s="18"/>
      <c r="F172" s="17">
        <f t="shared" si="3"/>
        <v>0</v>
      </c>
    </row>
    <row r="173" spans="1:34">
      <c r="A173" s="5" t="s">
        <v>1050</v>
      </c>
      <c r="B173" s="5" t="s">
        <v>1025</v>
      </c>
      <c r="C173" t="s">
        <v>921</v>
      </c>
      <c r="D173" s="2" t="s">
        <v>715</v>
      </c>
      <c r="E173" s="18"/>
      <c r="F173" s="17">
        <f t="shared" si="3"/>
        <v>0</v>
      </c>
    </row>
    <row r="174" spans="1:34">
      <c r="A174" s="5" t="s">
        <v>1050</v>
      </c>
      <c r="B174" s="5" t="s">
        <v>1025</v>
      </c>
      <c r="C174" t="s">
        <v>922</v>
      </c>
      <c r="D174" s="2" t="s">
        <v>716</v>
      </c>
      <c r="E174" s="18"/>
      <c r="F174" s="17">
        <f t="shared" si="3"/>
        <v>0</v>
      </c>
    </row>
    <row r="175" spans="1:34">
      <c r="A175" s="5" t="s">
        <v>1050</v>
      </c>
      <c r="B175" s="1" t="s">
        <v>1027</v>
      </c>
      <c r="C175" s="1"/>
      <c r="D175" s="7" t="s">
        <v>1026</v>
      </c>
      <c r="E175" s="18" t="s">
        <v>1233</v>
      </c>
      <c r="F175" s="17">
        <f t="shared" si="3"/>
        <v>0</v>
      </c>
    </row>
    <row r="176" spans="1:34" ht="30">
      <c r="A176" s="5" t="s">
        <v>1050</v>
      </c>
      <c r="B176" s="5" t="s">
        <v>1027</v>
      </c>
      <c r="C176" t="s">
        <v>717</v>
      </c>
      <c r="D176" s="2" t="s">
        <v>718</v>
      </c>
      <c r="E176" s="18" t="s">
        <v>1233</v>
      </c>
      <c r="F176" s="17">
        <f t="shared" si="3"/>
        <v>1</v>
      </c>
      <c r="J176" s="32">
        <v>1</v>
      </c>
    </row>
    <row r="177" spans="1:32">
      <c r="A177" s="5" t="s">
        <v>1050</v>
      </c>
      <c r="B177" s="5" t="s">
        <v>1027</v>
      </c>
      <c r="C177" t="s">
        <v>923</v>
      </c>
      <c r="D177" s="2" t="s">
        <v>719</v>
      </c>
      <c r="E177" s="18" t="s">
        <v>1233</v>
      </c>
      <c r="F177" s="17">
        <f t="shared" si="3"/>
        <v>1</v>
      </c>
      <c r="J177" s="32">
        <v>1</v>
      </c>
    </row>
    <row r="178" spans="1:32" ht="30">
      <c r="A178" s="5" t="s">
        <v>1050</v>
      </c>
      <c r="B178" s="5" t="s">
        <v>1027</v>
      </c>
      <c r="C178" t="s">
        <v>924</v>
      </c>
      <c r="D178" s="2" t="s">
        <v>720</v>
      </c>
      <c r="E178" s="18" t="s">
        <v>1234</v>
      </c>
      <c r="F178" s="17">
        <f t="shared" si="3"/>
        <v>1</v>
      </c>
      <c r="J178" s="32">
        <v>1</v>
      </c>
    </row>
    <row r="179" spans="1:32">
      <c r="A179" s="5" t="s">
        <v>1050</v>
      </c>
      <c r="B179" s="5" t="s">
        <v>1027</v>
      </c>
      <c r="C179" t="s">
        <v>925</v>
      </c>
      <c r="D179" s="2" t="s">
        <v>721</v>
      </c>
      <c r="E179" s="18" t="s">
        <v>1233</v>
      </c>
      <c r="F179" s="17">
        <f t="shared" si="3"/>
        <v>1</v>
      </c>
      <c r="J179" s="32">
        <v>1</v>
      </c>
    </row>
    <row r="180" spans="1:32">
      <c r="A180" s="5" t="s">
        <v>1050</v>
      </c>
      <c r="B180" s="5" t="s">
        <v>1027</v>
      </c>
      <c r="C180" t="s">
        <v>926</v>
      </c>
      <c r="D180" s="2" t="s">
        <v>722</v>
      </c>
      <c r="E180" s="18" t="s">
        <v>1234</v>
      </c>
      <c r="F180" s="17">
        <f t="shared" si="3"/>
        <v>1</v>
      </c>
      <c r="L180" s="32">
        <v>1</v>
      </c>
    </row>
    <row r="181" spans="1:32">
      <c r="A181" s="5" t="s">
        <v>1050</v>
      </c>
      <c r="B181" s="1" t="s">
        <v>1029</v>
      </c>
      <c r="C181" s="1"/>
      <c r="D181" s="7" t="s">
        <v>1028</v>
      </c>
      <c r="E181" s="117" t="s">
        <v>1231</v>
      </c>
      <c r="F181" s="17">
        <f t="shared" si="3"/>
        <v>0</v>
      </c>
    </row>
    <row r="182" spans="1:32">
      <c r="A182" s="5" t="s">
        <v>1050</v>
      </c>
      <c r="B182" s="5" t="s">
        <v>1029</v>
      </c>
      <c r="C182" t="s">
        <v>723</v>
      </c>
      <c r="D182" s="2" t="s">
        <v>724</v>
      </c>
      <c r="E182" s="117" t="s">
        <v>1231</v>
      </c>
      <c r="F182" s="17">
        <f t="shared" si="3"/>
        <v>0</v>
      </c>
    </row>
    <row r="183" spans="1:32">
      <c r="A183" s="5" t="s">
        <v>1050</v>
      </c>
      <c r="B183" s="5" t="s">
        <v>1029</v>
      </c>
      <c r="C183" t="s">
        <v>927</v>
      </c>
      <c r="D183" s="2" t="s">
        <v>725</v>
      </c>
      <c r="E183" s="117" t="s">
        <v>1231</v>
      </c>
      <c r="F183" s="17">
        <f t="shared" si="3"/>
        <v>0</v>
      </c>
    </row>
    <row r="184" spans="1:32">
      <c r="A184" s="5" t="s">
        <v>1050</v>
      </c>
      <c r="B184" s="5" t="s">
        <v>1029</v>
      </c>
      <c r="C184" t="s">
        <v>928</v>
      </c>
      <c r="D184" s="2" t="s">
        <v>726</v>
      </c>
      <c r="E184" s="117" t="s">
        <v>1231</v>
      </c>
      <c r="F184" s="17">
        <f t="shared" si="3"/>
        <v>0</v>
      </c>
    </row>
    <row r="185" spans="1:32">
      <c r="A185" s="5" t="s">
        <v>1050</v>
      </c>
      <c r="B185" s="5" t="s">
        <v>1029</v>
      </c>
      <c r="C185" t="s">
        <v>929</v>
      </c>
      <c r="D185" s="2" t="s">
        <v>727</v>
      </c>
      <c r="E185" s="117" t="s">
        <v>1231</v>
      </c>
      <c r="F185" s="17">
        <f t="shared" si="3"/>
        <v>0</v>
      </c>
    </row>
    <row r="186" spans="1:32">
      <c r="A186" s="5" t="s">
        <v>1050</v>
      </c>
      <c r="B186" s="5" t="s">
        <v>1029</v>
      </c>
      <c r="C186" t="s">
        <v>930</v>
      </c>
      <c r="D186" s="2" t="s">
        <v>728</v>
      </c>
      <c r="E186" s="117" t="s">
        <v>1231</v>
      </c>
      <c r="F186" s="17">
        <f t="shared" si="3"/>
        <v>0</v>
      </c>
    </row>
    <row r="187" spans="1:32">
      <c r="A187" s="5" t="s">
        <v>1050</v>
      </c>
      <c r="B187" s="1" t="s">
        <v>1031</v>
      </c>
      <c r="C187" s="1"/>
      <c r="D187" s="7" t="s">
        <v>1030</v>
      </c>
      <c r="E187" s="18" t="s">
        <v>1234</v>
      </c>
      <c r="F187" s="17">
        <f t="shared" si="3"/>
        <v>1</v>
      </c>
      <c r="AF187" s="32">
        <v>1</v>
      </c>
    </row>
    <row r="188" spans="1:32">
      <c r="A188" s="5" t="s">
        <v>1050</v>
      </c>
      <c r="B188" s="5" t="s">
        <v>1031</v>
      </c>
      <c r="C188" t="s">
        <v>729</v>
      </c>
      <c r="D188" s="2" t="s">
        <v>730</v>
      </c>
      <c r="E188" s="18"/>
      <c r="F188" s="17">
        <f t="shared" si="3"/>
        <v>0</v>
      </c>
    </row>
    <row r="189" spans="1:32" ht="30">
      <c r="A189" s="5" t="s">
        <v>1050</v>
      </c>
      <c r="B189" s="5" t="s">
        <v>1031</v>
      </c>
      <c r="C189" t="s">
        <v>931</v>
      </c>
      <c r="D189" s="2" t="s">
        <v>731</v>
      </c>
      <c r="E189" s="18"/>
      <c r="F189" s="17">
        <f t="shared" si="3"/>
        <v>0</v>
      </c>
    </row>
    <row r="190" spans="1:32">
      <c r="A190" s="5" t="s">
        <v>1050</v>
      </c>
      <c r="B190" s="5" t="s">
        <v>1031</v>
      </c>
      <c r="C190" t="s">
        <v>932</v>
      </c>
      <c r="D190" s="2" t="s">
        <v>732</v>
      </c>
      <c r="E190" s="18"/>
      <c r="F190" s="17">
        <f t="shared" si="3"/>
        <v>0</v>
      </c>
    </row>
    <row r="191" spans="1:32">
      <c r="A191" s="5" t="s">
        <v>1050</v>
      </c>
      <c r="B191" s="5" t="s">
        <v>1031</v>
      </c>
      <c r="C191" t="s">
        <v>933</v>
      </c>
      <c r="D191" s="2" t="s">
        <v>733</v>
      </c>
      <c r="E191" s="18"/>
      <c r="F191" s="17">
        <f t="shared" si="3"/>
        <v>0</v>
      </c>
    </row>
    <row r="192" spans="1:32" ht="30">
      <c r="A192" s="5" t="s">
        <v>1050</v>
      </c>
      <c r="B192" s="5" t="s">
        <v>1031</v>
      </c>
      <c r="C192" t="s">
        <v>934</v>
      </c>
      <c r="D192" s="2" t="s">
        <v>734</v>
      </c>
      <c r="E192" s="18"/>
      <c r="F192" s="17">
        <f t="shared" si="3"/>
        <v>0</v>
      </c>
    </row>
    <row r="193" spans="1:30">
      <c r="A193" s="8" t="s">
        <v>1051</v>
      </c>
      <c r="B193" s="1" t="s">
        <v>1033</v>
      </c>
      <c r="C193" s="1"/>
      <c r="D193" s="7" t="s">
        <v>1032</v>
      </c>
      <c r="E193" s="117" t="s">
        <v>1231</v>
      </c>
      <c r="F193" s="17">
        <f t="shared" si="3"/>
        <v>0</v>
      </c>
    </row>
    <row r="194" spans="1:30">
      <c r="A194" s="5" t="s">
        <v>1051</v>
      </c>
      <c r="B194" s="5" t="s">
        <v>1033</v>
      </c>
      <c r="C194" t="s">
        <v>735</v>
      </c>
      <c r="D194" s="2" t="s">
        <v>736</v>
      </c>
      <c r="E194" s="117" t="s">
        <v>1231</v>
      </c>
      <c r="F194" s="17">
        <f t="shared" si="3"/>
        <v>0</v>
      </c>
    </row>
    <row r="195" spans="1:30">
      <c r="A195" s="5" t="s">
        <v>1051</v>
      </c>
      <c r="B195" s="5" t="s">
        <v>1033</v>
      </c>
      <c r="C195" t="s">
        <v>935</v>
      </c>
      <c r="D195" s="2" t="s">
        <v>737</v>
      </c>
      <c r="E195" s="117" t="s">
        <v>1231</v>
      </c>
      <c r="F195" s="17">
        <f t="shared" si="3"/>
        <v>0</v>
      </c>
    </row>
    <row r="196" spans="1:30">
      <c r="A196" s="5" t="s">
        <v>1051</v>
      </c>
      <c r="B196" s="5" t="s">
        <v>1033</v>
      </c>
      <c r="C196" t="s">
        <v>936</v>
      </c>
      <c r="D196" s="2" t="s">
        <v>738</v>
      </c>
      <c r="E196" s="117" t="s">
        <v>1231</v>
      </c>
      <c r="F196" s="17">
        <f t="shared" si="3"/>
        <v>0</v>
      </c>
    </row>
    <row r="197" spans="1:30">
      <c r="A197" s="5" t="s">
        <v>1051</v>
      </c>
      <c r="B197" s="5" t="s">
        <v>1033</v>
      </c>
      <c r="C197" t="s">
        <v>937</v>
      </c>
      <c r="D197" s="2" t="s">
        <v>739</v>
      </c>
      <c r="E197" s="117" t="s">
        <v>1231</v>
      </c>
      <c r="F197" s="17">
        <f t="shared" si="3"/>
        <v>0</v>
      </c>
    </row>
    <row r="198" spans="1:30">
      <c r="A198" s="5" t="s">
        <v>1051</v>
      </c>
      <c r="B198" s="5" t="s">
        <v>1033</v>
      </c>
      <c r="C198" t="s">
        <v>938</v>
      </c>
      <c r="D198" s="2" t="s">
        <v>740</v>
      </c>
      <c r="E198" s="117" t="s">
        <v>1231</v>
      </c>
      <c r="F198" s="17">
        <f t="shared" si="3"/>
        <v>0</v>
      </c>
    </row>
    <row r="199" spans="1:30">
      <c r="A199" s="5" t="s">
        <v>1051</v>
      </c>
      <c r="B199" s="1" t="s">
        <v>1035</v>
      </c>
      <c r="C199" s="1"/>
      <c r="D199" s="7" t="s">
        <v>1034</v>
      </c>
      <c r="E199" s="18" t="s">
        <v>1234</v>
      </c>
      <c r="F199" s="17">
        <f t="shared" si="3"/>
        <v>1</v>
      </c>
      <c r="AC199" s="32">
        <v>1</v>
      </c>
    </row>
    <row r="200" spans="1:30" ht="30">
      <c r="A200" s="5" t="s">
        <v>1051</v>
      </c>
      <c r="B200" s="5" t="s">
        <v>1035</v>
      </c>
      <c r="C200" t="s">
        <v>741</v>
      </c>
      <c r="D200" s="2" t="s">
        <v>742</v>
      </c>
      <c r="E200" s="18"/>
      <c r="F200" s="17">
        <f t="shared" si="3"/>
        <v>0</v>
      </c>
    </row>
    <row r="201" spans="1:30" ht="30">
      <c r="A201" s="5" t="s">
        <v>1051</v>
      </c>
      <c r="B201" s="5" t="s">
        <v>1035</v>
      </c>
      <c r="C201" t="s">
        <v>939</v>
      </c>
      <c r="D201" s="2" t="s">
        <v>743</v>
      </c>
      <c r="E201" s="18"/>
      <c r="F201" s="17">
        <f t="shared" si="3"/>
        <v>0</v>
      </c>
    </row>
    <row r="202" spans="1:30">
      <c r="A202" s="5" t="s">
        <v>1051</v>
      </c>
      <c r="B202" s="5" t="s">
        <v>1035</v>
      </c>
      <c r="C202" t="s">
        <v>940</v>
      </c>
      <c r="D202" s="2" t="s">
        <v>744</v>
      </c>
      <c r="E202" s="18"/>
      <c r="F202" s="17">
        <f t="shared" si="3"/>
        <v>0</v>
      </c>
    </row>
    <row r="203" spans="1:30">
      <c r="A203" s="5" t="s">
        <v>1051</v>
      </c>
      <c r="B203" s="5" t="s">
        <v>1035</v>
      </c>
      <c r="C203" t="s">
        <v>941</v>
      </c>
      <c r="D203" s="2" t="s">
        <v>745</v>
      </c>
      <c r="E203" s="18"/>
      <c r="F203" s="17">
        <f t="shared" ref="F203:F256" si="4">SUM(G203:AH203)</f>
        <v>0</v>
      </c>
    </row>
    <row r="204" spans="1:30">
      <c r="A204" s="5" t="s">
        <v>1051</v>
      </c>
      <c r="B204" s="5" t="s">
        <v>1035</v>
      </c>
      <c r="C204" t="s">
        <v>942</v>
      </c>
      <c r="D204" s="2" t="s">
        <v>746</v>
      </c>
      <c r="E204" s="18"/>
      <c r="F204" s="17">
        <f t="shared" si="4"/>
        <v>0</v>
      </c>
    </row>
    <row r="205" spans="1:30">
      <c r="A205" s="5" t="s">
        <v>1051</v>
      </c>
      <c r="B205" s="5" t="s">
        <v>1035</v>
      </c>
      <c r="C205" t="s">
        <v>943</v>
      </c>
      <c r="D205" s="2" t="s">
        <v>747</v>
      </c>
      <c r="E205" s="18"/>
      <c r="F205" s="17">
        <f t="shared" si="4"/>
        <v>0</v>
      </c>
    </row>
    <row r="206" spans="1:30">
      <c r="A206" s="5" t="s">
        <v>1051</v>
      </c>
      <c r="B206" s="5" t="s">
        <v>1035</v>
      </c>
      <c r="C206" t="s">
        <v>944</v>
      </c>
      <c r="D206" s="2" t="s">
        <v>748</v>
      </c>
      <c r="E206" s="18"/>
      <c r="F206" s="17">
        <f t="shared" si="4"/>
        <v>0</v>
      </c>
    </row>
    <row r="207" spans="1:30">
      <c r="A207" s="5" t="s">
        <v>1051</v>
      </c>
      <c r="B207" s="1" t="s">
        <v>1037</v>
      </c>
      <c r="C207" s="1"/>
      <c r="D207" s="7" t="s">
        <v>1036</v>
      </c>
      <c r="E207" s="18" t="s">
        <v>1234</v>
      </c>
      <c r="F207" s="17">
        <f t="shared" si="4"/>
        <v>1</v>
      </c>
      <c r="AD207" s="32">
        <v>1</v>
      </c>
    </row>
    <row r="208" spans="1:30">
      <c r="A208" s="5" t="s">
        <v>1051</v>
      </c>
      <c r="B208" s="5" t="s">
        <v>1037</v>
      </c>
      <c r="C208" t="s">
        <v>749</v>
      </c>
      <c r="D208" s="2" t="s">
        <v>750</v>
      </c>
      <c r="E208" s="18"/>
      <c r="F208" s="17">
        <f t="shared" si="4"/>
        <v>0</v>
      </c>
    </row>
    <row r="209" spans="1:21">
      <c r="A209" s="5" t="s">
        <v>1051</v>
      </c>
      <c r="B209" s="5" t="s">
        <v>1037</v>
      </c>
      <c r="C209" t="s">
        <v>945</v>
      </c>
      <c r="D209" s="2" t="s">
        <v>751</v>
      </c>
      <c r="E209" s="18"/>
      <c r="F209" s="17">
        <f t="shared" si="4"/>
        <v>0</v>
      </c>
    </row>
    <row r="210" spans="1:21">
      <c r="A210" s="5" t="s">
        <v>1051</v>
      </c>
      <c r="B210" s="5" t="s">
        <v>1037</v>
      </c>
      <c r="C210" t="s">
        <v>946</v>
      </c>
      <c r="D210" s="2" t="s">
        <v>752</v>
      </c>
      <c r="E210" s="18"/>
      <c r="F210" s="17">
        <f t="shared" si="4"/>
        <v>0</v>
      </c>
    </row>
    <row r="211" spans="1:21">
      <c r="A211" s="5" t="s">
        <v>1051</v>
      </c>
      <c r="B211" s="5" t="s">
        <v>1037</v>
      </c>
      <c r="C211" t="s">
        <v>947</v>
      </c>
      <c r="D211" s="2" t="s">
        <v>753</v>
      </c>
      <c r="E211" s="18"/>
      <c r="F211" s="17">
        <f t="shared" si="4"/>
        <v>0</v>
      </c>
    </row>
    <row r="212" spans="1:21">
      <c r="A212" s="5" t="s">
        <v>1051</v>
      </c>
      <c r="B212" s="5" t="s">
        <v>1037</v>
      </c>
      <c r="C212" t="s">
        <v>948</v>
      </c>
      <c r="D212" s="2" t="s">
        <v>754</v>
      </c>
      <c r="E212" s="18"/>
      <c r="F212" s="17">
        <f t="shared" si="4"/>
        <v>0</v>
      </c>
    </row>
    <row r="213" spans="1:21">
      <c r="A213" s="5" t="s">
        <v>1051</v>
      </c>
      <c r="B213" s="1" t="s">
        <v>1039</v>
      </c>
      <c r="C213" s="1"/>
      <c r="D213" s="7" t="s">
        <v>1038</v>
      </c>
      <c r="E213" s="18" t="s">
        <v>1234</v>
      </c>
      <c r="F213" s="17">
        <f t="shared" si="4"/>
        <v>1</v>
      </c>
      <c r="U213" s="32">
        <v>1</v>
      </c>
    </row>
    <row r="214" spans="1:21" ht="30">
      <c r="A214" s="5" t="s">
        <v>1051</v>
      </c>
      <c r="B214" s="5" t="s">
        <v>1039</v>
      </c>
      <c r="C214" t="s">
        <v>755</v>
      </c>
      <c r="D214" s="2" t="s">
        <v>756</v>
      </c>
      <c r="E214" s="18"/>
      <c r="F214" s="17">
        <f t="shared" si="4"/>
        <v>0</v>
      </c>
    </row>
    <row r="215" spans="1:21">
      <c r="A215" s="5" t="s">
        <v>1051</v>
      </c>
      <c r="B215" s="5" t="s">
        <v>1039</v>
      </c>
      <c r="C215" t="s">
        <v>949</v>
      </c>
      <c r="D215" s="2" t="s">
        <v>757</v>
      </c>
      <c r="E215" s="18"/>
      <c r="F215" s="17">
        <f t="shared" si="4"/>
        <v>0</v>
      </c>
    </row>
    <row r="216" spans="1:21" ht="30">
      <c r="A216" s="5" t="s">
        <v>1051</v>
      </c>
      <c r="B216" s="5" t="s">
        <v>1039</v>
      </c>
      <c r="C216" t="s">
        <v>950</v>
      </c>
      <c r="D216" s="2" t="s">
        <v>758</v>
      </c>
      <c r="E216" s="18"/>
      <c r="F216" s="17">
        <f t="shared" si="4"/>
        <v>0</v>
      </c>
    </row>
    <row r="217" spans="1:21">
      <c r="A217" s="5" t="s">
        <v>1051</v>
      </c>
      <c r="B217" s="5" t="s">
        <v>1039</v>
      </c>
      <c r="C217" t="s">
        <v>951</v>
      </c>
      <c r="D217" s="2" t="s">
        <v>759</v>
      </c>
      <c r="E217" s="18"/>
      <c r="F217" s="17">
        <f t="shared" si="4"/>
        <v>0</v>
      </c>
    </row>
    <row r="218" spans="1:21" ht="30">
      <c r="A218" s="5" t="s">
        <v>1051</v>
      </c>
      <c r="B218" s="5" t="s">
        <v>1039</v>
      </c>
      <c r="C218" t="s">
        <v>952</v>
      </c>
      <c r="D218" s="2" t="s">
        <v>760</v>
      </c>
      <c r="E218" s="18"/>
      <c r="F218" s="17">
        <f t="shared" si="4"/>
        <v>0</v>
      </c>
    </row>
    <row r="219" spans="1:21">
      <c r="A219" s="5" t="s">
        <v>1051</v>
      </c>
      <c r="B219" s="5" t="s">
        <v>1039</v>
      </c>
      <c r="C219" t="s">
        <v>953</v>
      </c>
      <c r="D219" s="2" t="s">
        <v>761</v>
      </c>
      <c r="E219" s="18"/>
      <c r="F219" s="17">
        <f t="shared" si="4"/>
        <v>0</v>
      </c>
    </row>
    <row r="220" spans="1:21">
      <c r="A220" s="5" t="s">
        <v>1051</v>
      </c>
      <c r="B220" s="5" t="s">
        <v>1039</v>
      </c>
      <c r="C220" t="s">
        <v>954</v>
      </c>
      <c r="D220" s="2" t="s">
        <v>762</v>
      </c>
      <c r="E220" s="18"/>
      <c r="F220" s="17">
        <f t="shared" si="4"/>
        <v>0</v>
      </c>
    </row>
    <row r="221" spans="1:21">
      <c r="A221" s="5" t="s">
        <v>1051</v>
      </c>
      <c r="B221" s="5" t="s">
        <v>1039</v>
      </c>
      <c r="C221" t="s">
        <v>955</v>
      </c>
      <c r="D221" s="2" t="s">
        <v>763</v>
      </c>
      <c r="E221" s="18"/>
      <c r="F221" s="17">
        <f t="shared" si="4"/>
        <v>0</v>
      </c>
    </row>
    <row r="222" spans="1:21">
      <c r="A222" s="5" t="s">
        <v>1051</v>
      </c>
      <c r="B222" s="1" t="s">
        <v>1041</v>
      </c>
      <c r="C222" s="1"/>
      <c r="D222" s="7" t="s">
        <v>1040</v>
      </c>
      <c r="E222" s="117" t="s">
        <v>1231</v>
      </c>
      <c r="F222" s="17">
        <f t="shared" si="4"/>
        <v>0</v>
      </c>
    </row>
    <row r="223" spans="1:21">
      <c r="A223" s="5" t="s">
        <v>1051</v>
      </c>
      <c r="B223" s="5" t="s">
        <v>1041</v>
      </c>
      <c r="C223" t="s">
        <v>764</v>
      </c>
      <c r="D223" s="2" t="s">
        <v>765</v>
      </c>
      <c r="E223" s="117" t="s">
        <v>1231</v>
      </c>
      <c r="F223" s="17">
        <f t="shared" si="4"/>
        <v>0</v>
      </c>
    </row>
    <row r="224" spans="1:21">
      <c r="A224" s="5" t="s">
        <v>1051</v>
      </c>
      <c r="B224" s="5" t="s">
        <v>1041</v>
      </c>
      <c r="C224" t="s">
        <v>956</v>
      </c>
      <c r="D224" s="2" t="s">
        <v>766</v>
      </c>
      <c r="E224" s="117" t="s">
        <v>1231</v>
      </c>
      <c r="F224" s="17">
        <f t="shared" si="4"/>
        <v>0</v>
      </c>
    </row>
    <row r="225" spans="1:12">
      <c r="A225" s="5" t="s">
        <v>1051</v>
      </c>
      <c r="B225" s="5" t="s">
        <v>1041</v>
      </c>
      <c r="C225" t="s">
        <v>957</v>
      </c>
      <c r="D225" s="2" t="s">
        <v>767</v>
      </c>
      <c r="E225" s="117" t="s">
        <v>1231</v>
      </c>
      <c r="F225" s="17">
        <f t="shared" si="4"/>
        <v>0</v>
      </c>
    </row>
    <row r="226" spans="1:12">
      <c r="A226" s="5" t="s">
        <v>1051</v>
      </c>
      <c r="B226" s="5" t="s">
        <v>1041</v>
      </c>
      <c r="C226" t="s">
        <v>958</v>
      </c>
      <c r="D226" s="2" t="s">
        <v>768</v>
      </c>
      <c r="E226" s="117" t="s">
        <v>1231</v>
      </c>
      <c r="F226" s="17">
        <f t="shared" si="4"/>
        <v>0</v>
      </c>
    </row>
    <row r="227" spans="1:12">
      <c r="A227" s="5" t="s">
        <v>1051</v>
      </c>
      <c r="B227" s="5" t="s">
        <v>1041</v>
      </c>
      <c r="C227" t="s">
        <v>959</v>
      </c>
      <c r="D227" s="2" t="s">
        <v>769</v>
      </c>
      <c r="E227" s="117" t="s">
        <v>1231</v>
      </c>
      <c r="F227" s="17">
        <f t="shared" si="4"/>
        <v>0</v>
      </c>
    </row>
    <row r="228" spans="1:12" ht="30">
      <c r="A228" s="5" t="s">
        <v>1051</v>
      </c>
      <c r="B228" s="5" t="s">
        <v>1041</v>
      </c>
      <c r="C228" t="s">
        <v>960</v>
      </c>
      <c r="D228" s="2" t="s">
        <v>770</v>
      </c>
      <c r="E228" s="117" t="s">
        <v>1231</v>
      </c>
      <c r="F228" s="17">
        <f t="shared" si="4"/>
        <v>0</v>
      </c>
    </row>
    <row r="229" spans="1:12" ht="30">
      <c r="A229" s="5" t="s">
        <v>1051</v>
      </c>
      <c r="B229" s="5" t="s">
        <v>1041</v>
      </c>
      <c r="C229" t="s">
        <v>961</v>
      </c>
      <c r="D229" s="2" t="s">
        <v>771</v>
      </c>
      <c r="E229" s="117" t="s">
        <v>1231</v>
      </c>
      <c r="F229" s="17">
        <f t="shared" si="4"/>
        <v>0</v>
      </c>
    </row>
    <row r="230" spans="1:12">
      <c r="A230" s="5" t="s">
        <v>1051</v>
      </c>
      <c r="B230" s="1" t="s">
        <v>1043</v>
      </c>
      <c r="C230" s="1"/>
      <c r="D230" s="7" t="s">
        <v>1042</v>
      </c>
      <c r="E230" s="117" t="s">
        <v>1231</v>
      </c>
      <c r="F230" s="17">
        <f t="shared" si="4"/>
        <v>0</v>
      </c>
    </row>
    <row r="231" spans="1:12" ht="30">
      <c r="A231" s="5" t="s">
        <v>1051</v>
      </c>
      <c r="B231" s="5" t="s">
        <v>1043</v>
      </c>
      <c r="C231" t="s">
        <v>772</v>
      </c>
      <c r="D231" s="2" t="s">
        <v>773</v>
      </c>
      <c r="E231" s="117" t="s">
        <v>1231</v>
      </c>
      <c r="F231" s="17">
        <f t="shared" si="4"/>
        <v>0</v>
      </c>
    </row>
    <row r="232" spans="1:12">
      <c r="A232" s="5" t="s">
        <v>1051</v>
      </c>
      <c r="B232" s="5" t="s">
        <v>1043</v>
      </c>
      <c r="C232" t="s">
        <v>962</v>
      </c>
      <c r="D232" s="2" t="s">
        <v>774</v>
      </c>
      <c r="E232" s="117" t="s">
        <v>1231</v>
      </c>
      <c r="F232" s="17">
        <f t="shared" si="4"/>
        <v>0</v>
      </c>
    </row>
    <row r="233" spans="1:12" ht="30">
      <c r="A233" s="5" t="s">
        <v>1051</v>
      </c>
      <c r="B233" s="5" t="s">
        <v>1043</v>
      </c>
      <c r="C233" t="s">
        <v>963</v>
      </c>
      <c r="D233" s="2" t="s">
        <v>775</v>
      </c>
      <c r="E233" s="117" t="s">
        <v>1231</v>
      </c>
      <c r="F233" s="17">
        <f t="shared" si="4"/>
        <v>0</v>
      </c>
    </row>
    <row r="234" spans="1:12">
      <c r="A234" s="5" t="s">
        <v>1051</v>
      </c>
      <c r="B234" s="5" t="s">
        <v>1043</v>
      </c>
      <c r="C234" t="s">
        <v>964</v>
      </c>
      <c r="D234" s="2" t="s">
        <v>776</v>
      </c>
      <c r="E234" s="117" t="s">
        <v>1231</v>
      </c>
      <c r="F234" s="17">
        <f t="shared" si="4"/>
        <v>0</v>
      </c>
    </row>
    <row r="235" spans="1:12" ht="30">
      <c r="A235" s="5" t="s">
        <v>1051</v>
      </c>
      <c r="B235" s="5" t="s">
        <v>1043</v>
      </c>
      <c r="C235" t="s">
        <v>965</v>
      </c>
      <c r="D235" s="2" t="s">
        <v>777</v>
      </c>
      <c r="E235" s="117" t="s">
        <v>1231</v>
      </c>
      <c r="F235" s="17">
        <f t="shared" si="4"/>
        <v>0</v>
      </c>
    </row>
    <row r="236" spans="1:12">
      <c r="A236" s="5" t="s">
        <v>1051</v>
      </c>
      <c r="B236" s="5" t="s">
        <v>1043</v>
      </c>
      <c r="C236" t="s">
        <v>966</v>
      </c>
      <c r="D236" s="2" t="s">
        <v>778</v>
      </c>
      <c r="E236" s="117" t="s">
        <v>1231</v>
      </c>
      <c r="F236" s="17">
        <f t="shared" si="4"/>
        <v>0</v>
      </c>
    </row>
    <row r="237" spans="1:12" ht="30">
      <c r="A237" s="8" t="s">
        <v>1052</v>
      </c>
      <c r="B237" s="1" t="s">
        <v>1045</v>
      </c>
      <c r="C237" s="1"/>
      <c r="D237" s="7" t="s">
        <v>1044</v>
      </c>
      <c r="E237" s="18" t="s">
        <v>1234</v>
      </c>
      <c r="F237" s="17">
        <f t="shared" si="4"/>
        <v>1</v>
      </c>
      <c r="L237" s="32">
        <v>1</v>
      </c>
    </row>
    <row r="238" spans="1:12">
      <c r="A238" s="5" t="s">
        <v>1052</v>
      </c>
      <c r="B238" s="5" t="s">
        <v>1045</v>
      </c>
      <c r="C238" t="s">
        <v>779</v>
      </c>
      <c r="D238" s="2" t="s">
        <v>780</v>
      </c>
      <c r="E238" s="18"/>
      <c r="F238" s="17">
        <f t="shared" si="4"/>
        <v>0</v>
      </c>
      <c r="L238" s="4"/>
    </row>
    <row r="239" spans="1:12">
      <c r="A239" s="5" t="s">
        <v>1052</v>
      </c>
      <c r="B239" s="5" t="s">
        <v>1045</v>
      </c>
      <c r="C239" t="s">
        <v>799</v>
      </c>
      <c r="D239" s="2" t="s">
        <v>781</v>
      </c>
      <c r="E239" s="18"/>
      <c r="F239" s="17">
        <f t="shared" si="4"/>
        <v>0</v>
      </c>
      <c r="L239" s="4"/>
    </row>
    <row r="240" spans="1:12" ht="30">
      <c r="A240" s="5" t="s">
        <v>1052</v>
      </c>
      <c r="B240" s="5" t="s">
        <v>1045</v>
      </c>
      <c r="C240" t="s">
        <v>800</v>
      </c>
      <c r="D240" s="2" t="s">
        <v>782</v>
      </c>
      <c r="E240" s="18"/>
      <c r="F240" s="17">
        <f t="shared" si="4"/>
        <v>0</v>
      </c>
      <c r="L240" s="4"/>
    </row>
    <row r="241" spans="1:12">
      <c r="A241" s="5" t="s">
        <v>1052</v>
      </c>
      <c r="B241" s="5" t="s">
        <v>1045</v>
      </c>
      <c r="C241" t="s">
        <v>801</v>
      </c>
      <c r="D241" s="2" t="s">
        <v>783</v>
      </c>
      <c r="E241" s="18"/>
      <c r="F241" s="17">
        <f t="shared" si="4"/>
        <v>0</v>
      </c>
      <c r="L241" s="4"/>
    </row>
    <row r="242" spans="1:12" ht="30">
      <c r="A242" s="5" t="s">
        <v>1052</v>
      </c>
      <c r="B242" s="5" t="s">
        <v>1045</v>
      </c>
      <c r="C242" t="s">
        <v>802</v>
      </c>
      <c r="D242" s="2" t="s">
        <v>784</v>
      </c>
      <c r="E242" s="18"/>
      <c r="F242" s="17">
        <f t="shared" si="4"/>
        <v>0</v>
      </c>
      <c r="L242" s="4"/>
    </row>
    <row r="243" spans="1:12" ht="30">
      <c r="A243" s="5" t="s">
        <v>1052</v>
      </c>
      <c r="B243" s="1" t="s">
        <v>1046</v>
      </c>
      <c r="C243" s="1"/>
      <c r="D243" s="7" t="s">
        <v>1053</v>
      </c>
      <c r="E243" s="117" t="s">
        <v>1231</v>
      </c>
      <c r="F243" s="17">
        <f t="shared" si="4"/>
        <v>0</v>
      </c>
    </row>
    <row r="244" spans="1:12">
      <c r="A244" s="5" t="s">
        <v>1052</v>
      </c>
      <c r="B244" s="5" t="s">
        <v>1046</v>
      </c>
      <c r="C244" t="s">
        <v>785</v>
      </c>
      <c r="D244" s="2" t="s">
        <v>786</v>
      </c>
      <c r="E244" s="117" t="s">
        <v>1231</v>
      </c>
      <c r="F244" s="17">
        <f t="shared" si="4"/>
        <v>0</v>
      </c>
    </row>
    <row r="245" spans="1:12" ht="30">
      <c r="A245" s="5" t="s">
        <v>1052</v>
      </c>
      <c r="B245" s="5" t="s">
        <v>1046</v>
      </c>
      <c r="C245" t="s">
        <v>967</v>
      </c>
      <c r="D245" s="2" t="s">
        <v>787</v>
      </c>
      <c r="E245" s="117" t="s">
        <v>1231</v>
      </c>
      <c r="F245" s="17">
        <f t="shared" si="4"/>
        <v>0</v>
      </c>
    </row>
    <row r="246" spans="1:12">
      <c r="A246" s="5" t="s">
        <v>1052</v>
      </c>
      <c r="B246" s="5" t="s">
        <v>1046</v>
      </c>
      <c r="C246" t="s">
        <v>968</v>
      </c>
      <c r="D246" s="2" t="s">
        <v>788</v>
      </c>
      <c r="E246" s="117" t="s">
        <v>1231</v>
      </c>
      <c r="F246" s="17">
        <f t="shared" si="4"/>
        <v>0</v>
      </c>
    </row>
    <row r="247" spans="1:12">
      <c r="A247" s="5" t="s">
        <v>1052</v>
      </c>
      <c r="B247" s="5" t="s">
        <v>1046</v>
      </c>
      <c r="C247" t="s">
        <v>969</v>
      </c>
      <c r="D247" s="2" t="s">
        <v>789</v>
      </c>
      <c r="E247" s="117" t="s">
        <v>1231</v>
      </c>
      <c r="F247" s="17">
        <f t="shared" si="4"/>
        <v>0</v>
      </c>
    </row>
    <row r="248" spans="1:12" ht="30">
      <c r="A248" s="5" t="s">
        <v>1052</v>
      </c>
      <c r="B248" s="5" t="s">
        <v>1046</v>
      </c>
      <c r="C248" t="s">
        <v>970</v>
      </c>
      <c r="D248" s="2" t="s">
        <v>790</v>
      </c>
      <c r="E248" s="117" t="s">
        <v>1231</v>
      </c>
      <c r="F248" s="17">
        <f t="shared" si="4"/>
        <v>0</v>
      </c>
    </row>
    <row r="249" spans="1:12">
      <c r="A249" s="5" t="s">
        <v>1052</v>
      </c>
      <c r="B249" s="5" t="s">
        <v>1046</v>
      </c>
      <c r="C249" t="s">
        <v>971</v>
      </c>
      <c r="D249" s="2" t="s">
        <v>791</v>
      </c>
      <c r="E249" s="117" t="s">
        <v>1231</v>
      </c>
      <c r="F249" s="17">
        <f t="shared" si="4"/>
        <v>0</v>
      </c>
    </row>
    <row r="250" spans="1:12">
      <c r="A250" s="5" t="s">
        <v>1052</v>
      </c>
      <c r="B250" s="5" t="s">
        <v>1046</v>
      </c>
      <c r="C250" t="s">
        <v>972</v>
      </c>
      <c r="D250" s="2" t="s">
        <v>792</v>
      </c>
      <c r="E250" s="117" t="s">
        <v>1231</v>
      </c>
      <c r="F250" s="17">
        <f t="shared" si="4"/>
        <v>0</v>
      </c>
    </row>
    <row r="251" spans="1:12">
      <c r="A251" s="5" t="s">
        <v>1052</v>
      </c>
      <c r="B251" s="5" t="s">
        <v>1046</v>
      </c>
      <c r="C251" t="s">
        <v>973</v>
      </c>
      <c r="D251" s="2" t="s">
        <v>793</v>
      </c>
      <c r="E251" s="117" t="s">
        <v>1231</v>
      </c>
      <c r="F251" s="17">
        <f t="shared" si="4"/>
        <v>0</v>
      </c>
    </row>
    <row r="252" spans="1:12" ht="30">
      <c r="A252" s="5" t="s">
        <v>1052</v>
      </c>
      <c r="B252" s="1" t="s">
        <v>1048</v>
      </c>
      <c r="C252" s="1"/>
      <c r="D252" s="7" t="s">
        <v>1047</v>
      </c>
      <c r="E252" s="117" t="s">
        <v>1231</v>
      </c>
      <c r="F252" s="17">
        <f t="shared" si="4"/>
        <v>0</v>
      </c>
    </row>
    <row r="253" spans="1:12">
      <c r="A253" s="5" t="s">
        <v>1052</v>
      </c>
      <c r="B253" s="5" t="s">
        <v>1048</v>
      </c>
      <c r="C253" t="s">
        <v>794</v>
      </c>
      <c r="D253" s="2" t="s">
        <v>795</v>
      </c>
      <c r="E253" s="117" t="s">
        <v>1231</v>
      </c>
      <c r="F253" s="17">
        <f t="shared" si="4"/>
        <v>0</v>
      </c>
    </row>
    <row r="254" spans="1:12">
      <c r="A254" s="5" t="s">
        <v>1052</v>
      </c>
      <c r="B254" s="5" t="s">
        <v>1048</v>
      </c>
      <c r="C254" t="s">
        <v>974</v>
      </c>
      <c r="D254" s="2" t="s">
        <v>796</v>
      </c>
      <c r="E254" s="117" t="s">
        <v>1231</v>
      </c>
      <c r="F254" s="17">
        <f t="shared" si="4"/>
        <v>0</v>
      </c>
    </row>
    <row r="255" spans="1:12">
      <c r="A255" s="5" t="s">
        <v>1052</v>
      </c>
      <c r="B255" s="5" t="s">
        <v>1048</v>
      </c>
      <c r="C255" t="s">
        <v>975</v>
      </c>
      <c r="D255" s="2" t="s">
        <v>797</v>
      </c>
      <c r="E255" s="117" t="s">
        <v>1231</v>
      </c>
      <c r="F255" s="17">
        <f t="shared" si="4"/>
        <v>0</v>
      </c>
    </row>
    <row r="256" spans="1:12">
      <c r="A256" s="5" t="s">
        <v>1052</v>
      </c>
      <c r="B256" s="5" t="s">
        <v>1048</v>
      </c>
      <c r="C256" t="s">
        <v>976</v>
      </c>
      <c r="D256" s="2" t="s">
        <v>798</v>
      </c>
      <c r="E256" s="117" t="s">
        <v>1231</v>
      </c>
      <c r="F256" s="17">
        <f t="shared" si="4"/>
        <v>0</v>
      </c>
    </row>
  </sheetData>
  <autoFilter ref="A9:F256"/>
  <pageMargins left="0.7" right="0.7" top="0.78740157499999996" bottom="0.78740157499999996"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sheetPr>
    <tabColor rgb="FF934BC9"/>
  </sheetPr>
  <dimension ref="B5:Q87"/>
  <sheetViews>
    <sheetView topLeftCell="A66" workbookViewId="0">
      <selection activeCell="H68" sqref="H68"/>
    </sheetView>
  </sheetViews>
  <sheetFormatPr defaultRowHeight="15"/>
  <cols>
    <col min="3" max="3" width="11.5703125" bestFit="1" customWidth="1"/>
  </cols>
  <sheetData>
    <row r="5" spans="2:17">
      <c r="B5" s="30" t="s">
        <v>1746</v>
      </c>
      <c r="C5" s="30"/>
      <c r="D5" s="30"/>
      <c r="E5" s="30"/>
      <c r="F5" s="30"/>
      <c r="G5" s="30"/>
      <c r="H5" s="30"/>
      <c r="I5" s="30"/>
      <c r="J5" s="30"/>
      <c r="K5" s="30"/>
      <c r="L5" s="30"/>
      <c r="M5" s="30"/>
      <c r="N5" s="30"/>
      <c r="O5" s="30"/>
      <c r="P5" s="30"/>
      <c r="Q5" s="30"/>
    </row>
    <row r="6" spans="2:17">
      <c r="B6" s="108" t="s">
        <v>1242</v>
      </c>
      <c r="C6" s="28" t="s">
        <v>1784</v>
      </c>
      <c r="D6" s="44" t="s">
        <v>1799</v>
      </c>
      <c r="E6" s="44" t="s">
        <v>1798</v>
      </c>
      <c r="F6" s="44" t="s">
        <v>1797</v>
      </c>
      <c r="G6" s="44" t="s">
        <v>1800</v>
      </c>
      <c r="H6" s="44" t="s">
        <v>1801</v>
      </c>
      <c r="I6" s="44" t="s">
        <v>1802</v>
      </c>
    </row>
    <row r="7" spans="2:17">
      <c r="B7" s="28" t="s">
        <v>0</v>
      </c>
      <c r="C7" s="107" t="s">
        <v>1805</v>
      </c>
      <c r="D7" s="17">
        <f>SUM(COBIT5vsISO20000!G8:L8)</f>
        <v>25</v>
      </c>
      <c r="E7" s="17">
        <f>SUM(COBIT5vsISO20000!M8:Q8)</f>
        <v>15</v>
      </c>
      <c r="F7" s="17">
        <f>SUM(COBIT5vsISO20000!R8:X8)</f>
        <v>13</v>
      </c>
      <c r="G7" s="17">
        <f>SUM(COBIT5vsISO20000!Y8:AA8)</f>
        <v>2</v>
      </c>
      <c r="H7" s="17">
        <f>SUM(COBIT5vsISO20000!AB8:AD8)</f>
        <v>2</v>
      </c>
      <c r="I7" s="17">
        <f>SUM(COBIT5vsISO20000!AE8:AH8)</f>
        <v>3</v>
      </c>
    </row>
    <row r="8" spans="2:17">
      <c r="B8" s="72" t="s">
        <v>1248</v>
      </c>
      <c r="C8" s="17">
        <f>SUM(COBIT5vsISO20000!F10:F29)</f>
        <v>3</v>
      </c>
      <c r="D8" s="50">
        <f>SUM(COBIT5vsISO20000!G10:L29)</f>
        <v>2</v>
      </c>
      <c r="E8" s="51">
        <f>SUM(COBIT5vsISO20000!M10:Q29)</f>
        <v>1</v>
      </c>
      <c r="F8" s="51">
        <f>SUM(COBIT5vsISO20000!R10:X29)</f>
        <v>0</v>
      </c>
      <c r="G8" s="51">
        <f>SUM(COBIT5vsISO20000!Y10:AA29)</f>
        <v>0</v>
      </c>
      <c r="H8" s="51">
        <f>SUM(COBIT5vsISO20000!AB10:AD29)</f>
        <v>0</v>
      </c>
      <c r="I8" s="52">
        <f>SUM(COBIT5vsISO20000!AE10:AH25)</f>
        <v>0</v>
      </c>
    </row>
    <row r="9" spans="2:17">
      <c r="B9" s="72" t="s">
        <v>1249</v>
      </c>
      <c r="C9" s="17">
        <f>SUM(COBIT5vsISO20000!F30:F114)</f>
        <v>37</v>
      </c>
      <c r="D9" s="53">
        <f>SUM(COBIT5vsISO20000!G30:L114)</f>
        <v>15</v>
      </c>
      <c r="E9" s="54">
        <f>SUM(COBIT5vsISO20000!M30:Q114)</f>
        <v>10</v>
      </c>
      <c r="F9" s="54">
        <f>SUM(COBIT5vsISO20000!R30:X114)</f>
        <v>10</v>
      </c>
      <c r="G9" s="54">
        <f>SUM(COBIT5vsISO20000!Y30:AA114)</f>
        <v>2</v>
      </c>
      <c r="H9" s="54">
        <f>SUM(COBIT5vsISO20000!AB30:AD114)</f>
        <v>0</v>
      </c>
      <c r="I9" s="55">
        <f>SUM(COBIT5vsISO20000!AE30:AH114)</f>
        <v>0</v>
      </c>
    </row>
    <row r="10" spans="2:17">
      <c r="B10" s="72" t="s">
        <v>1250</v>
      </c>
      <c r="C10" s="17">
        <f>SUM(COBIT5vsISO20000!F115:F192)</f>
        <v>16</v>
      </c>
      <c r="D10" s="53">
        <f>SUM(COBIT5vsISO20000!G115:L192)</f>
        <v>7</v>
      </c>
      <c r="E10" s="54">
        <f>SUM(COBIT5vsISO20000!M115:Q192)</f>
        <v>4</v>
      </c>
      <c r="F10" s="54">
        <f>SUM(COBIT5vsISO20000!R115:X192)</f>
        <v>2</v>
      </c>
      <c r="G10" s="54">
        <f>SUM(COBIT5vsISO20000!Y115:AA192)</f>
        <v>0</v>
      </c>
      <c r="H10" s="54">
        <f>SUM(COBIT5vsISO20000!AB115:AD192)</f>
        <v>0</v>
      </c>
      <c r="I10" s="55">
        <f>SUM(COBIT5vsISO20000!AE115:AH192)</f>
        <v>3</v>
      </c>
    </row>
    <row r="11" spans="2:17">
      <c r="B11" s="72" t="s">
        <v>1251</v>
      </c>
      <c r="C11" s="17">
        <f>SUM(COBIT5vsISO20000!F193:F236)</f>
        <v>3</v>
      </c>
      <c r="D11" s="53">
        <f>SUM(COBIT5vsISO20000!G193:L236)</f>
        <v>0</v>
      </c>
      <c r="E11" s="54">
        <f>SUM(COBIT5vsISO20000!M193:Q236)</f>
        <v>0</v>
      </c>
      <c r="F11" s="54">
        <f>SUM(COBIT5vsISO20000!R193:X236)</f>
        <v>1</v>
      </c>
      <c r="G11" s="54">
        <f>SUM(COBIT5vsISO20000!Y193:AA236)</f>
        <v>0</v>
      </c>
      <c r="H11" s="54">
        <f>SUM(COBIT5vsISO20000!AB193:AD236)</f>
        <v>2</v>
      </c>
      <c r="I11" s="55">
        <f>SUM(COBIT5vsISO20000!AE193:AH236)</f>
        <v>0</v>
      </c>
    </row>
    <row r="12" spans="2:17">
      <c r="B12" s="72" t="s">
        <v>1252</v>
      </c>
      <c r="C12" s="17">
        <f>SUM(COBIT5vsISO20000!F237:F256)</f>
        <v>1</v>
      </c>
      <c r="D12" s="56">
        <f>SUM(COBIT5vsISO20000!G237:L256)</f>
        <v>1</v>
      </c>
      <c r="E12" s="57">
        <f>SUM(COBIT5vsISO20000!M237:Q256)</f>
        <v>0</v>
      </c>
      <c r="F12" s="57">
        <f>SUM(COBIT5vsISO20000!R237:X256)</f>
        <v>0</v>
      </c>
      <c r="G12" s="57">
        <f>SUM(COBIT5vsISO20000!Y237:AA256)</f>
        <v>0</v>
      </c>
      <c r="H12" s="57">
        <f>SUM(COBIT5vsISO20000!AB237:AD256)</f>
        <v>0</v>
      </c>
      <c r="I12" s="58">
        <f>SUM(COBIT5vsISO20000!AE237:AH256)</f>
        <v>0</v>
      </c>
    </row>
    <row r="23" spans="2:17">
      <c r="B23" s="30" t="s">
        <v>1747</v>
      </c>
      <c r="C23" s="30"/>
      <c r="D23" s="30"/>
      <c r="E23" s="30"/>
      <c r="F23" s="30"/>
      <c r="G23" s="30"/>
      <c r="H23" s="30"/>
      <c r="I23" s="30"/>
      <c r="J23" s="30"/>
      <c r="K23" s="30"/>
      <c r="L23" s="30"/>
      <c r="M23" s="30"/>
      <c r="N23" s="30"/>
      <c r="O23" s="30"/>
      <c r="P23" s="30"/>
      <c r="Q23" s="30"/>
    </row>
    <row r="24" spans="2:17">
      <c r="B24" s="50" t="s">
        <v>0</v>
      </c>
      <c r="C24" s="73" t="s">
        <v>1232</v>
      </c>
      <c r="D24" s="73" t="s">
        <v>1233</v>
      </c>
      <c r="E24" s="73" t="s">
        <v>1234</v>
      </c>
      <c r="F24" s="74" t="s">
        <v>1231</v>
      </c>
    </row>
    <row r="25" spans="2:17">
      <c r="B25" s="75" t="s">
        <v>1248</v>
      </c>
      <c r="C25" s="54">
        <f>COUNTIF(COBIT5vsISO20000!$E$10:$E$29,C24)</f>
        <v>0</v>
      </c>
      <c r="D25" s="54">
        <f>COUNTIF(COBIT5vsISO20000!$E$10:$E$29,D24)</f>
        <v>0</v>
      </c>
      <c r="E25" s="54">
        <f>COUNTIF(COBIT5vsISO20000!$E$10:$E$29,E24)</f>
        <v>2</v>
      </c>
      <c r="F25" s="55">
        <f>COUNTIF(COBIT5vsISO20000!$E$10:$E$29,F24)</f>
        <v>12</v>
      </c>
    </row>
    <row r="26" spans="2:17">
      <c r="B26" s="82" t="s">
        <v>1249</v>
      </c>
      <c r="C26" s="111">
        <f>COUNTIF(COBIT5vsISO20000!$E$30:$E$114,C24)</f>
        <v>0</v>
      </c>
      <c r="D26" s="111">
        <f>COUNTIF(COBIT5vsISO20000!$E$30:$E$114,D24)</f>
        <v>7</v>
      </c>
      <c r="E26" s="111">
        <f>COUNTIF(COBIT5vsISO20000!$E$30:$E$114,E24)</f>
        <v>18</v>
      </c>
      <c r="F26" s="112">
        <f>COUNTIF(COBIT5vsISO20000!$E$30:$E$114,F24)</f>
        <v>28</v>
      </c>
    </row>
    <row r="27" spans="2:17">
      <c r="B27" s="75" t="s">
        <v>1250</v>
      </c>
      <c r="C27" s="54">
        <f>COUNTIF(COBIT5vsISO20000!$E$115:$E$192,C24)</f>
        <v>0</v>
      </c>
      <c r="D27" s="54">
        <f>COUNTIF(COBIT5vsISO20000!$E$115:$E$192,D24)</f>
        <v>8</v>
      </c>
      <c r="E27" s="54">
        <f>COUNTIF(COBIT5vsISO20000!$E$115:$E$192,E24)</f>
        <v>5</v>
      </c>
      <c r="F27" s="55">
        <f>COUNTIF(COBIT5vsISO20000!$E$115:$E$192,F24)</f>
        <v>43</v>
      </c>
    </row>
    <row r="28" spans="2:17">
      <c r="B28" s="82" t="s">
        <v>1251</v>
      </c>
      <c r="C28" s="111">
        <f>COUNTIF(COBIT5vsISO20000!$E$193:$E$236,C24)</f>
        <v>0</v>
      </c>
      <c r="D28" s="111">
        <f>COUNTIF(COBIT5vsISO20000!$E$193:$E$236,D24)</f>
        <v>0</v>
      </c>
      <c r="E28" s="111">
        <f>COUNTIF(COBIT5vsISO20000!$E$193:$E$236,E24)</f>
        <v>3</v>
      </c>
      <c r="F28" s="112">
        <f>COUNTIF(COBIT5vsISO20000!$E$193:$E$236,F24)</f>
        <v>21</v>
      </c>
    </row>
    <row r="29" spans="2:17">
      <c r="B29" s="79" t="s">
        <v>1252</v>
      </c>
      <c r="C29" s="57">
        <f>COUNTIF(COBIT5vsISO20000!$E$237:$E$256,C24)</f>
        <v>0</v>
      </c>
      <c r="D29" s="57">
        <f>COUNTIF(COBIT5vsISO20000!$E$237:$E$256,D24)</f>
        <v>0</v>
      </c>
      <c r="E29" s="57">
        <f>COUNTIF(COBIT5vsISO20000!$E$237:$E$256,E24)</f>
        <v>1</v>
      </c>
      <c r="F29" s="58">
        <f>COUNTIF(COBIT5vsISO20000!$E$237:$E$256,F24)</f>
        <v>14</v>
      </c>
    </row>
    <row r="41" spans="2:6">
      <c r="B41" t="s">
        <v>1747</v>
      </c>
    </row>
    <row r="42" spans="2:6">
      <c r="B42" s="50" t="s">
        <v>1784</v>
      </c>
      <c r="C42" s="73" t="s">
        <v>1232</v>
      </c>
      <c r="D42" s="73" t="s">
        <v>1233</v>
      </c>
      <c r="E42" s="73" t="s">
        <v>1234</v>
      </c>
      <c r="F42" s="74" t="s">
        <v>1231</v>
      </c>
    </row>
    <row r="43" spans="2:6">
      <c r="B43" s="75" t="s">
        <v>1799</v>
      </c>
      <c r="C43" s="54">
        <f>COUNTIF(COBIT5vsISO20000!$G$7:$L$7,C42)</f>
        <v>2</v>
      </c>
      <c r="D43" s="54">
        <f>COUNTIF(COBIT5vsISO20000!$G$7:$L$7,D42)</f>
        <v>4</v>
      </c>
      <c r="E43" s="54">
        <f>COUNTIF(COBIT5vsISO20000!$G$7:$L$7,E42)</f>
        <v>0</v>
      </c>
      <c r="F43" s="55">
        <f>COUNTIF(COBIT5vsISO20000!$G$7:$L$7,F42)</f>
        <v>0</v>
      </c>
    </row>
    <row r="44" spans="2:6">
      <c r="B44" s="82" t="s">
        <v>1803</v>
      </c>
      <c r="C44" s="111">
        <f>COUNTIF(COBIT5vsISO20000!$M$7:$Q$7,C42)</f>
        <v>1</v>
      </c>
      <c r="D44" s="111">
        <f>COUNTIF(COBIT5vsISO20000!$M$7:$Q$7,D42)</f>
        <v>3</v>
      </c>
      <c r="E44" s="111">
        <f>COUNTIF(COBIT5vsISO20000!$M$7:$Q$7,E42)</f>
        <v>0</v>
      </c>
      <c r="F44" s="112">
        <f>COUNTIF(COBIT5vsISO20000!$M$7:$Q$7,F42)</f>
        <v>1</v>
      </c>
    </row>
    <row r="45" spans="2:6">
      <c r="B45" s="75" t="s">
        <v>1797</v>
      </c>
      <c r="C45" s="54">
        <f>COUNTIF(COBIT5vsISO20000!$R$7:$X$7,C42)</f>
        <v>4</v>
      </c>
      <c r="D45" s="54">
        <f>COUNTIF(COBIT5vsISO20000!$R$7:$X$7,D42)</f>
        <v>2</v>
      </c>
      <c r="E45" s="54">
        <f>COUNTIF(COBIT5vsISO20000!$R$7:$X$7,E42)</f>
        <v>0</v>
      </c>
      <c r="F45" s="55">
        <f>COUNTIF(COBIT5vsISO20000!$R$7:$X$7,F42)</f>
        <v>0</v>
      </c>
    </row>
    <row r="46" spans="2:6">
      <c r="B46" s="82" t="s">
        <v>1804</v>
      </c>
      <c r="C46" s="111">
        <f>COUNTIF(COBIT5vsISO20000!$Y$7:$AA$7,C42)</f>
        <v>1</v>
      </c>
      <c r="D46" s="111">
        <f>COUNTIF(COBIT5vsISO20000!$Y$7:$AA$7,D42)</f>
        <v>1</v>
      </c>
      <c r="E46" s="111">
        <f>COUNTIF(COBIT5vsISO20000!$Y$7:$AA$7,E42)</f>
        <v>0</v>
      </c>
      <c r="F46" s="112">
        <f>COUNTIF(COBIT5vsISO20000!$Y$7:$AA$7,F42)</f>
        <v>0</v>
      </c>
    </row>
    <row r="47" spans="2:6">
      <c r="B47" s="75" t="s">
        <v>1801</v>
      </c>
      <c r="C47" s="54">
        <f>COUNTIF(COBIT5vsISO20000!$AB$7:$AD$7,C42)</f>
        <v>1</v>
      </c>
      <c r="D47" s="54">
        <f>COUNTIF(COBIT5vsISO20000!$AB$7:$AD$7,D42)</f>
        <v>1</v>
      </c>
      <c r="E47" s="54">
        <f>COUNTIF(COBIT5vsISO20000!$AB$7:$AD$7,E42)</f>
        <v>0</v>
      </c>
      <c r="F47" s="55">
        <f>COUNTIF(COBIT5vsISO20000!$AB$7:$AD$7,F42)</f>
        <v>0</v>
      </c>
    </row>
    <row r="48" spans="2:6">
      <c r="B48" s="82" t="s">
        <v>1802</v>
      </c>
      <c r="C48" s="111">
        <f>COUNTIF(COBIT5vsISO20000!$AE$7:$AH$7,C42)</f>
        <v>1</v>
      </c>
      <c r="D48" s="111">
        <f>COUNTIF(COBIT5vsISO20000!$AE$7:$AH$7,D42)</f>
        <v>2</v>
      </c>
      <c r="E48" s="111">
        <f>COUNTIF(COBIT5vsISO20000!$AE$7:$AH$7,E42)</f>
        <v>0</v>
      </c>
      <c r="F48" s="112">
        <f>COUNTIF(COBIT5vsISO20000!$AE$7:$AH$7,F42)</f>
        <v>0</v>
      </c>
    </row>
    <row r="57" spans="2:17">
      <c r="B57" s="30" t="s">
        <v>1748</v>
      </c>
      <c r="C57" s="30"/>
      <c r="D57" s="30"/>
      <c r="E57" s="30"/>
      <c r="F57" s="30"/>
      <c r="G57" s="30"/>
      <c r="H57" s="30"/>
      <c r="I57" s="30"/>
      <c r="J57" s="30"/>
      <c r="K57" s="30"/>
      <c r="L57" s="30"/>
      <c r="M57" s="30"/>
      <c r="N57" s="30"/>
      <c r="O57" s="30"/>
      <c r="P57" s="30"/>
      <c r="Q57" s="30"/>
    </row>
    <row r="58" spans="2:17">
      <c r="B58" s="50" t="s">
        <v>0</v>
      </c>
      <c r="C58" s="113">
        <v>1</v>
      </c>
      <c r="D58" s="113">
        <v>2</v>
      </c>
      <c r="E58" s="113">
        <v>3</v>
      </c>
      <c r="F58" s="113">
        <v>4</v>
      </c>
      <c r="G58" s="113">
        <v>5</v>
      </c>
      <c r="H58" s="114">
        <v>6</v>
      </c>
    </row>
    <row r="59" spans="2:17">
      <c r="B59" s="75" t="s">
        <v>1248</v>
      </c>
      <c r="C59" s="54">
        <f>COUNTIF(COBIT5vsISO20000!$F$10:$F$29,C58)</f>
        <v>1</v>
      </c>
      <c r="D59" s="54">
        <f>COUNTIF(COBIT5vsISO20000!$F$10:$F$29,D58)</f>
        <v>1</v>
      </c>
      <c r="E59" s="54">
        <f>COUNTIF(COBIT5vsISO20000!$F$10:$F$29,E58)</f>
        <v>0</v>
      </c>
      <c r="F59" s="54">
        <f>COUNTIF(COBIT5vsISO20000!$F$10:$F$29,F58)</f>
        <v>0</v>
      </c>
      <c r="G59" s="54">
        <f>COUNTIF(COBIT5vsISO20000!$F$10:$F$29,G58)</f>
        <v>0</v>
      </c>
      <c r="H59" s="55">
        <f>COUNTIF(COBIT5vsISO20000!$F$10:$F$29,H58)</f>
        <v>0</v>
      </c>
    </row>
    <row r="60" spans="2:17">
      <c r="B60" s="82" t="s">
        <v>1249</v>
      </c>
      <c r="C60" s="111">
        <f>COUNTIF(COBIT5vsISO20000!$F$30:$F$114,C58)</f>
        <v>9</v>
      </c>
      <c r="D60" s="111">
        <f>COUNTIF(COBIT5vsISO20000!$F$30:$F$114,D58)</f>
        <v>11</v>
      </c>
      <c r="E60" s="111">
        <f>COUNTIF(COBIT5vsISO20000!$F$30:$F$114,E58)</f>
        <v>0</v>
      </c>
      <c r="F60" s="111">
        <f>COUNTIF(COBIT5vsISO20000!$F$30:$F$114,F58)</f>
        <v>0</v>
      </c>
      <c r="G60" s="111">
        <f>COUNTIF(COBIT5vsISO20000!$F$30:$F$114,G58)</f>
        <v>0</v>
      </c>
      <c r="H60" s="112">
        <f>COUNTIF(COBIT5vsISO20000!$F$30:$F$114,H58)</f>
        <v>1</v>
      </c>
    </row>
    <row r="61" spans="2:17">
      <c r="B61" s="75" t="s">
        <v>1250</v>
      </c>
      <c r="C61" s="54">
        <f>COUNTIF(COBIT5vsISO20000!$F$115:$F$192,C58)</f>
        <v>8</v>
      </c>
      <c r="D61" s="54">
        <f>COUNTIF(COBIT5vsISO20000!$F$115:$F$192,D58)</f>
        <v>1</v>
      </c>
      <c r="E61" s="54">
        <f>COUNTIF(COBIT5vsISO20000!$F$115:$F$192,E58)</f>
        <v>2</v>
      </c>
      <c r="F61" s="54">
        <f>COUNTIF(COBIT5vsISO20000!$F$115:$F$192,F58)</f>
        <v>0</v>
      </c>
      <c r="G61" s="54">
        <f>COUNTIF(COBIT5vsISO20000!$F$115:$F$192,G58)</f>
        <v>0</v>
      </c>
      <c r="H61" s="55">
        <f>COUNTIF(COBIT5vsISO20000!$F$115:$F$192,H58)</f>
        <v>0</v>
      </c>
    </row>
    <row r="62" spans="2:17">
      <c r="B62" s="82" t="s">
        <v>1251</v>
      </c>
      <c r="C62" s="111">
        <f>COUNTIF(COBIT5vsISO20000!$F$193:$F$236,C58)</f>
        <v>3</v>
      </c>
      <c r="D62" s="111">
        <f>COUNTIF(COBIT5vsISO20000!$F$193:$F$236,D58)</f>
        <v>0</v>
      </c>
      <c r="E62" s="111">
        <f>COUNTIF(COBIT5vsISO20000!$F$193:$F$236,E58)</f>
        <v>0</v>
      </c>
      <c r="F62" s="111">
        <f>COUNTIF(COBIT5vsISO20000!$F$193:$F$236,F58)</f>
        <v>0</v>
      </c>
      <c r="G62" s="111">
        <f>COUNTIF(COBIT5vsISO20000!$F$193:$F$236,G58)</f>
        <v>0</v>
      </c>
      <c r="H62" s="112">
        <f>COUNTIF(COBIT5vsISO20000!$F$193:$F$236,H58)</f>
        <v>0</v>
      </c>
    </row>
    <row r="63" spans="2:17">
      <c r="B63" s="79" t="s">
        <v>1252</v>
      </c>
      <c r="C63" s="57">
        <f>COUNTIF(COBIT5vsISO20000!$F$237:$F$256,C58)</f>
        <v>1</v>
      </c>
      <c r="D63" s="57">
        <f>COUNTIF(COBIT5vsISO20000!$F$237:$F$256,D58)</f>
        <v>0</v>
      </c>
      <c r="E63" s="57">
        <f>COUNTIF(COBIT5vsISO20000!$F$237:$F$256,E58)</f>
        <v>0</v>
      </c>
      <c r="F63" s="57">
        <f>COUNTIF(COBIT5vsISO20000!$F$237:$F$256,F58)</f>
        <v>0</v>
      </c>
      <c r="G63" s="57">
        <f>COUNTIF(COBIT5vsISO20000!$F$237:$F$256,G58)</f>
        <v>0</v>
      </c>
      <c r="H63" s="58">
        <f>COUNTIF(COBIT5vsISO20000!$F$237:$F$256,H58)</f>
        <v>0</v>
      </c>
    </row>
    <row r="71" spans="2:6">
      <c r="F71" s="4"/>
    </row>
    <row r="80" spans="2:6">
      <c r="B80" t="s">
        <v>1748</v>
      </c>
    </row>
    <row r="81" spans="2:9">
      <c r="B81" s="50" t="s">
        <v>1784</v>
      </c>
      <c r="C81" s="113">
        <v>1</v>
      </c>
      <c r="D81" s="113">
        <v>2</v>
      </c>
      <c r="E81" s="113">
        <v>3</v>
      </c>
      <c r="F81" s="113">
        <v>4</v>
      </c>
      <c r="G81" s="113">
        <v>5</v>
      </c>
      <c r="H81" s="113">
        <v>6</v>
      </c>
      <c r="I81" s="114">
        <v>7</v>
      </c>
    </row>
    <row r="82" spans="2:9">
      <c r="B82" s="75" t="s">
        <v>1799</v>
      </c>
      <c r="C82" s="54">
        <f>COUNTIF(COBIT5vsISO20000!$G$8:$L$8,C81)</f>
        <v>0</v>
      </c>
      <c r="D82" s="54">
        <f>COUNTIF(COBIT5vsISO20000!$G$8:$L$8,D81)</f>
        <v>2</v>
      </c>
      <c r="E82" s="54">
        <f>COUNTIF(COBIT5vsISO20000!$G$8:$L$8,E81)</f>
        <v>0</v>
      </c>
      <c r="F82" s="54">
        <f>COUNTIF(COBIT5vsISO20000!$G$8:$L$8,F81)</f>
        <v>2</v>
      </c>
      <c r="G82" s="54">
        <f>COUNTIF(COBIT5vsISO20000!$G$8:$L$8,G81)</f>
        <v>0</v>
      </c>
      <c r="H82" s="54">
        <f>COUNTIF(COBIT5vsISO20000!$G$8:$L$8,H81)</f>
        <v>1</v>
      </c>
      <c r="I82" s="55">
        <f>COUNTIF(COBIT5vsISO20000!$G$8:$L$8,I81)</f>
        <v>1</v>
      </c>
    </row>
    <row r="83" spans="2:9">
      <c r="B83" s="82" t="s">
        <v>1803</v>
      </c>
      <c r="C83" s="111">
        <f>COUNTIF(COBIT5vsISO20000!$M$8:$Q$8,C81)</f>
        <v>0</v>
      </c>
      <c r="D83" s="111">
        <f>COUNTIF(COBIT5vsISO20000!$M$8:$Q$8,D81)</f>
        <v>1</v>
      </c>
      <c r="E83" s="111">
        <f>COUNTIF(COBIT5vsISO20000!$M$8:$Q$8,E81)</f>
        <v>1</v>
      </c>
      <c r="F83" s="111">
        <f>COUNTIF(COBIT5vsISO20000!$M$8:$Q$8,F81)</f>
        <v>1</v>
      </c>
      <c r="G83" s="111">
        <f>COUNTIF(COBIT5vsISO20000!$M$8:$Q$8,G81)</f>
        <v>0</v>
      </c>
      <c r="H83" s="111">
        <f>COUNTIF(COBIT5vsISO20000!$M$8:$Q$8,H81)</f>
        <v>1</v>
      </c>
      <c r="I83" s="112">
        <f>COUNTIF(COBIT5vsISO20000!$M$8:$Q$8,I81)</f>
        <v>0</v>
      </c>
    </row>
    <row r="84" spans="2:9">
      <c r="B84" s="75" t="s">
        <v>1797</v>
      </c>
      <c r="C84" s="54">
        <f>COUNTIF(COBIT5vsISO20000!$R$8:$X$8,C81)</f>
        <v>4</v>
      </c>
      <c r="D84" s="54">
        <f>COUNTIF(COBIT5vsISO20000!$R$8:$X$8,D81)</f>
        <v>1</v>
      </c>
      <c r="E84" s="54">
        <f>COUNTIF(COBIT5vsISO20000!$R$8:$X$8,E81)</f>
        <v>0</v>
      </c>
      <c r="F84" s="54">
        <f>COUNTIF(COBIT5vsISO20000!$R$8:$X$8,F81)</f>
        <v>0</v>
      </c>
      <c r="G84" s="54">
        <f>COUNTIF(COBIT5vsISO20000!$R$8:$X$8,G81)</f>
        <v>0</v>
      </c>
      <c r="H84" s="54">
        <f>COUNTIF(COBIT5vsISO20000!$R$8:$X$8,H81)</f>
        <v>0</v>
      </c>
      <c r="I84" s="55">
        <f>COUNTIF(COBIT5vsISO20000!$R$8:$X$8,I81)</f>
        <v>1</v>
      </c>
    </row>
    <row r="85" spans="2:9">
      <c r="B85" s="82" t="s">
        <v>1804</v>
      </c>
      <c r="C85" s="111">
        <f>COUNTIF(COBIT5vsISO20000!$Y$8:$AA$8,C81)</f>
        <v>2</v>
      </c>
      <c r="D85" s="111">
        <f>COUNTIF(COBIT5vsISO20000!$Y$8:$AA$8,D81)</f>
        <v>0</v>
      </c>
      <c r="E85" s="111">
        <f>COUNTIF(COBIT5vsISO20000!$Y$8:$AA$8,E81)</f>
        <v>0</v>
      </c>
      <c r="F85" s="111">
        <f>COUNTIF(COBIT5vsISO20000!$Y$8:$AA$8,F81)</f>
        <v>0</v>
      </c>
      <c r="G85" s="111">
        <f>COUNTIF(COBIT5vsISO20000!$Y$8:$AA$8,G81)</f>
        <v>0</v>
      </c>
      <c r="H85" s="111">
        <f>COUNTIF(COBIT5vsISO20000!$Y$8:$AA$8,H81)</f>
        <v>0</v>
      </c>
      <c r="I85" s="112">
        <f>COUNTIF(COBIT5vsISO20000!$Y$8:$AA$8,I81)</f>
        <v>0</v>
      </c>
    </row>
    <row r="86" spans="2:9">
      <c r="B86" s="75" t="s">
        <v>1801</v>
      </c>
      <c r="C86" s="54">
        <f>COUNTIF(COBIT5vsISO20000!$AB$8:$AD$8,C81)</f>
        <v>2</v>
      </c>
      <c r="D86" s="54">
        <f>COUNTIF(COBIT5vsISO20000!$AB$8:$AD$8,D81)</f>
        <v>0</v>
      </c>
      <c r="E86" s="54">
        <f>COUNTIF(COBIT5vsISO20000!$AB$8:$AD$8,E81)</f>
        <v>0</v>
      </c>
      <c r="F86" s="54">
        <f>COUNTIF(COBIT5vsISO20000!$AB$8:$AD$8,F81)</f>
        <v>0</v>
      </c>
      <c r="G86" s="54">
        <f>COUNTIF(COBIT5vsISO20000!$AB$8:$AD$8,G81)</f>
        <v>0</v>
      </c>
      <c r="H86" s="54">
        <f>COUNTIF(COBIT5vsISO20000!$AB$8:$AD$8,H81)</f>
        <v>0</v>
      </c>
      <c r="I86" s="55">
        <f>COUNTIF(COBIT5vsISO20000!$AB$8:$AD$8,I81)</f>
        <v>0</v>
      </c>
    </row>
    <row r="87" spans="2:9">
      <c r="B87" s="82" t="s">
        <v>1802</v>
      </c>
      <c r="C87" s="111">
        <f>COUNTIF(COBIT5vsISO20000!$AE$8:$AH$8,C81)</f>
        <v>3</v>
      </c>
      <c r="D87" s="111">
        <f>COUNTIF(COBIT5vsISO20000!$AE$8:$AH$8,D81)</f>
        <v>0</v>
      </c>
      <c r="E87" s="111">
        <f>COUNTIF(COBIT5vsISO20000!$AE$8:$AH$8,E81)</f>
        <v>0</v>
      </c>
      <c r="F87" s="111">
        <f>COUNTIF(COBIT5vsISO20000!$AE$8:$AH$8,F81)</f>
        <v>0</v>
      </c>
      <c r="G87" s="111">
        <f>COUNTIF(COBIT5vsISO20000!$AE$8:$AH$8,G81)</f>
        <v>0</v>
      </c>
      <c r="H87" s="111">
        <f>COUNTIF(COBIT5vsISO20000!$AE$8:$AH$8,H81)</f>
        <v>0</v>
      </c>
      <c r="I87" s="112">
        <f>COUNTIF(COBIT5vsISO20000!$AE$8:$AH$8,I81)</f>
        <v>0</v>
      </c>
    </row>
  </sheetData>
  <pageMargins left="0.7" right="0.7" top="0.78740157499999996" bottom="0.78740157499999996"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sheetPr>
    <tabColor rgb="FF9A0000"/>
  </sheetPr>
  <dimension ref="A4:I256"/>
  <sheetViews>
    <sheetView workbookViewId="0">
      <selection activeCell="C5" sqref="C5"/>
    </sheetView>
  </sheetViews>
  <sheetFormatPr defaultRowHeight="15"/>
  <cols>
    <col min="1" max="1" width="37.5703125" bestFit="1" customWidth="1"/>
    <col min="2" max="2" width="15.85546875" customWidth="1"/>
    <col min="3" max="3" width="25.140625" customWidth="1"/>
    <col min="4" max="4" width="42.7109375" customWidth="1"/>
    <col min="5" max="5" width="16.140625" customWidth="1"/>
    <col min="6" max="7" width="16.140625" bestFit="1" customWidth="1"/>
    <col min="8" max="8" width="17.140625" bestFit="1" customWidth="1"/>
    <col min="9" max="9" width="18.28515625" bestFit="1" customWidth="1"/>
  </cols>
  <sheetData>
    <row r="4" spans="1:9">
      <c r="A4" s="119" t="s">
        <v>1820</v>
      </c>
      <c r="B4" s="130" t="s">
        <v>1821</v>
      </c>
      <c r="C4" s="130"/>
      <c r="D4" s="130"/>
      <c r="E4" s="130"/>
      <c r="F4" s="130"/>
    </row>
    <row r="7" spans="1:9">
      <c r="E7" s="104" t="s">
        <v>1</v>
      </c>
      <c r="F7" s="98" t="s">
        <v>1750</v>
      </c>
      <c r="G7" s="102" t="s">
        <v>1753</v>
      </c>
      <c r="H7" s="100" t="s">
        <v>1755</v>
      </c>
      <c r="I7" s="94" t="s">
        <v>1784</v>
      </c>
    </row>
    <row r="8" spans="1:9" ht="26.25">
      <c r="A8" s="19" t="s">
        <v>0</v>
      </c>
      <c r="E8" s="104"/>
      <c r="F8" s="98"/>
      <c r="G8" s="102"/>
      <c r="H8" s="100"/>
      <c r="I8" s="94"/>
    </row>
    <row r="9" spans="1:9">
      <c r="A9" t="s">
        <v>1224</v>
      </c>
      <c r="B9" t="s">
        <v>1225</v>
      </c>
      <c r="C9" t="s">
        <v>1227</v>
      </c>
      <c r="D9" s="2" t="s">
        <v>1226</v>
      </c>
      <c r="E9" s="104" t="s">
        <v>1239</v>
      </c>
      <c r="F9" s="98" t="s">
        <v>1752</v>
      </c>
      <c r="G9" s="102" t="s">
        <v>1754</v>
      </c>
      <c r="H9" s="100" t="s">
        <v>1785</v>
      </c>
      <c r="I9" s="94" t="s">
        <v>1786</v>
      </c>
    </row>
    <row r="10" spans="1:9" ht="30">
      <c r="A10" s="8" t="s">
        <v>803</v>
      </c>
      <c r="B10" s="1" t="s">
        <v>978</v>
      </c>
      <c r="C10" s="1"/>
      <c r="D10" s="7" t="s">
        <v>977</v>
      </c>
      <c r="E10" s="105" t="str">
        <f>Tabulka3[[#This Row],[Míra shody]]</f>
        <v>C</v>
      </c>
      <c r="F10" s="99" t="str">
        <f>COBIT5vsValIT!E10</f>
        <v>A</v>
      </c>
      <c r="G10" s="103" t="str">
        <f>COBIT5vsRiskIT!E10</f>
        <v>C</v>
      </c>
      <c r="H10" s="101" t="str">
        <f>Tabulka33[[#This Row],[Míra shody]]</f>
        <v>C</v>
      </c>
      <c r="I10" s="97" t="str">
        <f>COBIT5vsISO20000!E10</f>
        <v>N</v>
      </c>
    </row>
    <row r="11" spans="1:9">
      <c r="A11" s="5" t="s">
        <v>803</v>
      </c>
      <c r="B11" s="5" t="s">
        <v>978</v>
      </c>
      <c r="C11" t="s">
        <v>804</v>
      </c>
      <c r="D11" s="2" t="s">
        <v>556</v>
      </c>
      <c r="E11" s="105" t="str">
        <f>Tabulka3[[#This Row],[Míra shody]]</f>
        <v>C</v>
      </c>
      <c r="F11" s="99" t="str">
        <f>COBIT5vsValIT!E11</f>
        <v>B</v>
      </c>
      <c r="G11" s="103" t="str">
        <f>COBIT5vsRiskIT!E11</f>
        <v>C</v>
      </c>
      <c r="H11" s="101" t="str">
        <f>Tabulka33[[#This Row],[Míra shody]]</f>
        <v>C</v>
      </c>
      <c r="I11" s="97" t="str">
        <f>COBIT5vsISO20000!E11</f>
        <v>N</v>
      </c>
    </row>
    <row r="12" spans="1:9">
      <c r="A12" s="5" t="s">
        <v>803</v>
      </c>
      <c r="B12" s="5" t="s">
        <v>978</v>
      </c>
      <c r="C12" t="s">
        <v>805</v>
      </c>
      <c r="D12" s="2" t="s">
        <v>557</v>
      </c>
      <c r="E12" s="105" t="str">
        <f>Tabulka3[[#This Row],[Míra shody]]</f>
        <v>N</v>
      </c>
      <c r="F12" s="99" t="str">
        <f>COBIT5vsValIT!E12</f>
        <v>A</v>
      </c>
      <c r="G12" s="103" t="str">
        <f>COBIT5vsRiskIT!E12</f>
        <v>C</v>
      </c>
      <c r="H12" s="101" t="str">
        <f>Tabulka33[[#This Row],[Míra shody]]</f>
        <v>C</v>
      </c>
      <c r="I12" s="97" t="str">
        <f>COBIT5vsISO20000!E12</f>
        <v>N</v>
      </c>
    </row>
    <row r="13" spans="1:9">
      <c r="A13" s="5" t="s">
        <v>803</v>
      </c>
      <c r="B13" s="5" t="s">
        <v>978</v>
      </c>
      <c r="C13" t="s">
        <v>806</v>
      </c>
      <c r="D13" s="2" t="s">
        <v>558</v>
      </c>
      <c r="E13" s="105" t="str">
        <f>Tabulka3[[#This Row],[Míra shody]]</f>
        <v>C</v>
      </c>
      <c r="F13" s="99" t="str">
        <f>COBIT5vsValIT!E13</f>
        <v>N</v>
      </c>
      <c r="G13" s="103" t="str">
        <f>COBIT5vsRiskIT!E13</f>
        <v>N</v>
      </c>
      <c r="H13" s="101" t="str">
        <f>Tabulka33[[#This Row],[Míra shody]]</f>
        <v>C</v>
      </c>
      <c r="I13" s="97" t="str">
        <f>COBIT5vsISO20000!E13</f>
        <v>N</v>
      </c>
    </row>
    <row r="14" spans="1:9">
      <c r="A14" s="5" t="s">
        <v>803</v>
      </c>
      <c r="B14" s="1" t="s">
        <v>980</v>
      </c>
      <c r="C14" s="1"/>
      <c r="D14" s="7" t="s">
        <v>979</v>
      </c>
      <c r="E14" s="105" t="str">
        <f>Tabulka3[[#This Row],[Míra shody]]</f>
        <v>C</v>
      </c>
      <c r="F14" s="99" t="str">
        <f>COBIT5vsValIT!E14</f>
        <v>A</v>
      </c>
      <c r="G14" s="103" t="str">
        <f>COBIT5vsRiskIT!E14</f>
        <v>N</v>
      </c>
      <c r="H14" s="101" t="str">
        <f>Tabulka33[[#This Row],[Míra shody]]</f>
        <v>B</v>
      </c>
      <c r="I14" s="97" t="str">
        <f>COBIT5vsISO20000!E14</f>
        <v>C</v>
      </c>
    </row>
    <row r="15" spans="1:9">
      <c r="A15" s="5" t="s">
        <v>803</v>
      </c>
      <c r="B15" s="5" t="s">
        <v>980</v>
      </c>
      <c r="C15" t="s">
        <v>807</v>
      </c>
      <c r="D15" s="2" t="s">
        <v>559</v>
      </c>
      <c r="E15" s="105" t="str">
        <f>Tabulka3[[#This Row],[Míra shody]]</f>
        <v>N</v>
      </c>
      <c r="F15" s="99" t="str">
        <f>COBIT5vsValIT!E15</f>
        <v>N</v>
      </c>
      <c r="G15" s="103" t="str">
        <f>COBIT5vsRiskIT!E15</f>
        <v>N</v>
      </c>
      <c r="H15" s="101" t="str">
        <f>Tabulka33[[#This Row],[Míra shody]]</f>
        <v>B</v>
      </c>
      <c r="I15" s="97"/>
    </row>
    <row r="16" spans="1:9">
      <c r="A16" s="5" t="s">
        <v>803</v>
      </c>
      <c r="B16" s="5" t="s">
        <v>980</v>
      </c>
      <c r="C16" t="s">
        <v>808</v>
      </c>
      <c r="D16" s="2" t="s">
        <v>560</v>
      </c>
      <c r="E16" s="105" t="str">
        <f>Tabulka3[[#This Row],[Míra shody]]</f>
        <v>N</v>
      </c>
      <c r="F16" s="99" t="str">
        <f>COBIT5vsValIT!E16</f>
        <v>A</v>
      </c>
      <c r="G16" s="103" t="str">
        <f>COBIT5vsRiskIT!E16</f>
        <v>N</v>
      </c>
      <c r="H16" s="101" t="str">
        <f>Tabulka33[[#This Row],[Míra shody]]</f>
        <v>B</v>
      </c>
      <c r="I16" s="97"/>
    </row>
    <row r="17" spans="1:9">
      <c r="A17" s="5" t="s">
        <v>803</v>
      </c>
      <c r="B17" s="5" t="s">
        <v>980</v>
      </c>
      <c r="C17" t="s">
        <v>809</v>
      </c>
      <c r="D17" s="2" t="s">
        <v>561</v>
      </c>
      <c r="E17" s="105" t="str">
        <f>Tabulka3[[#This Row],[Míra shody]]</f>
        <v>C</v>
      </c>
      <c r="F17" s="99" t="str">
        <f>COBIT5vsValIT!E17</f>
        <v>A</v>
      </c>
      <c r="G17" s="103" t="str">
        <f>COBIT5vsRiskIT!E17</f>
        <v>N</v>
      </c>
      <c r="H17" s="101" t="str">
        <f>Tabulka33[[#This Row],[Míra shody]]</f>
        <v>C</v>
      </c>
      <c r="I17" s="97"/>
    </row>
    <row r="18" spans="1:9">
      <c r="A18" s="5" t="s">
        <v>803</v>
      </c>
      <c r="B18" s="1" t="s">
        <v>982</v>
      </c>
      <c r="C18" s="1"/>
      <c r="D18" s="7" t="s">
        <v>981</v>
      </c>
      <c r="E18" s="105" t="str">
        <f>Tabulka3[[#This Row],[Míra shody]]</f>
        <v>C</v>
      </c>
      <c r="F18" s="99" t="str">
        <f>COBIT5vsValIT!E18</f>
        <v>N</v>
      </c>
      <c r="G18" s="103" t="str">
        <f>COBIT5vsRiskIT!E18</f>
        <v>A</v>
      </c>
      <c r="H18" s="101" t="str">
        <f>Tabulka33[[#This Row],[Míra shody]]</f>
        <v>C</v>
      </c>
      <c r="I18" s="97" t="str">
        <f>COBIT5vsISO20000!E18</f>
        <v>N</v>
      </c>
    </row>
    <row r="19" spans="1:9">
      <c r="A19" s="5" t="s">
        <v>803</v>
      </c>
      <c r="B19" s="5" t="s">
        <v>982</v>
      </c>
      <c r="C19" t="s">
        <v>810</v>
      </c>
      <c r="D19" s="2" t="s">
        <v>562</v>
      </c>
      <c r="E19" s="105" t="str">
        <f>Tabulka3[[#This Row],[Míra shody]]</f>
        <v>N</v>
      </c>
      <c r="F19" s="99" t="str">
        <f>COBIT5vsValIT!E19</f>
        <v>N</v>
      </c>
      <c r="G19" s="103" t="str">
        <f>COBIT5vsRiskIT!E19</f>
        <v>A</v>
      </c>
      <c r="H19" s="101" t="str">
        <f>Tabulka33[[#This Row],[Míra shody]]</f>
        <v>C</v>
      </c>
      <c r="I19" s="97" t="str">
        <f>COBIT5vsISO20000!E19</f>
        <v>N</v>
      </c>
    </row>
    <row r="20" spans="1:9">
      <c r="A20" s="5" t="s">
        <v>803</v>
      </c>
      <c r="B20" s="5" t="s">
        <v>982</v>
      </c>
      <c r="C20" t="s">
        <v>811</v>
      </c>
      <c r="D20" s="2" t="s">
        <v>563</v>
      </c>
      <c r="E20" s="105" t="str">
        <f>Tabulka3[[#This Row],[Míra shody]]</f>
        <v>B</v>
      </c>
      <c r="F20" s="99" t="str">
        <f>COBIT5vsValIT!E20</f>
        <v>N</v>
      </c>
      <c r="G20" s="103" t="str">
        <f>COBIT5vsRiskIT!E20</f>
        <v>A</v>
      </c>
      <c r="H20" s="101" t="str">
        <f>Tabulka33[[#This Row],[Míra shody]]</f>
        <v>C</v>
      </c>
      <c r="I20" s="97" t="str">
        <f>COBIT5vsISO20000!E20</f>
        <v>N</v>
      </c>
    </row>
    <row r="21" spans="1:9">
      <c r="A21" s="5" t="s">
        <v>803</v>
      </c>
      <c r="B21" s="5" t="s">
        <v>982</v>
      </c>
      <c r="C21" t="s">
        <v>812</v>
      </c>
      <c r="D21" s="2" t="s">
        <v>564</v>
      </c>
      <c r="E21" s="105" t="str">
        <f>Tabulka3[[#This Row],[Míra shody]]</f>
        <v>C</v>
      </c>
      <c r="F21" s="99" t="str">
        <f>COBIT5vsValIT!E21</f>
        <v>N</v>
      </c>
      <c r="G21" s="103" t="str">
        <f>COBIT5vsRiskIT!E21</f>
        <v>A</v>
      </c>
      <c r="H21" s="101" t="str">
        <f>Tabulka33[[#This Row],[Míra shody]]</f>
        <v>C</v>
      </c>
      <c r="I21" s="97" t="str">
        <f>COBIT5vsISO20000!E21</f>
        <v>N</v>
      </c>
    </row>
    <row r="22" spans="1:9">
      <c r="A22" s="5" t="s">
        <v>803</v>
      </c>
      <c r="B22" s="1" t="s">
        <v>984</v>
      </c>
      <c r="C22" s="1"/>
      <c r="D22" s="7" t="s">
        <v>983</v>
      </c>
      <c r="E22" s="105" t="str">
        <f>Tabulka3[[#This Row],[Míra shody]]</f>
        <v>C</v>
      </c>
      <c r="F22" s="99" t="str">
        <f>COBIT5vsValIT!E22</f>
        <v>N</v>
      </c>
      <c r="G22" s="103" t="str">
        <f>COBIT5vsRiskIT!E22</f>
        <v>C</v>
      </c>
      <c r="H22" s="101" t="str">
        <f>Tabulka33[[#This Row],[Míra shody]]</f>
        <v>C</v>
      </c>
      <c r="I22" s="97" t="str">
        <f>COBIT5vsISO20000!E22</f>
        <v>C</v>
      </c>
    </row>
    <row r="23" spans="1:9">
      <c r="A23" s="5" t="s">
        <v>803</v>
      </c>
      <c r="B23" s="5" t="s">
        <v>984</v>
      </c>
      <c r="C23" t="s">
        <v>566</v>
      </c>
      <c r="D23" s="2" t="s">
        <v>565</v>
      </c>
      <c r="E23" s="105" t="str">
        <f>Tabulka3[[#This Row],[Míra shody]]</f>
        <v>N</v>
      </c>
      <c r="F23" s="99" t="str">
        <f>COBIT5vsValIT!E23</f>
        <v>N</v>
      </c>
      <c r="G23" s="103" t="str">
        <f>COBIT5vsRiskIT!E23</f>
        <v>B</v>
      </c>
      <c r="H23" s="101" t="str">
        <f>Tabulka33[[#This Row],[Míra shody]]</f>
        <v>C</v>
      </c>
      <c r="I23" s="97"/>
    </row>
    <row r="24" spans="1:9">
      <c r="A24" s="5" t="s">
        <v>803</v>
      </c>
      <c r="B24" s="5" t="s">
        <v>984</v>
      </c>
      <c r="C24" t="s">
        <v>813</v>
      </c>
      <c r="D24" s="2" t="s">
        <v>567</v>
      </c>
      <c r="E24" s="105" t="str">
        <f>Tabulka3[[#This Row],[Míra shody]]</f>
        <v>N</v>
      </c>
      <c r="F24" s="99" t="str">
        <f>COBIT5vsValIT!E24</f>
        <v>N</v>
      </c>
      <c r="G24" s="103" t="str">
        <f>COBIT5vsRiskIT!E24</f>
        <v>N</v>
      </c>
      <c r="H24" s="101" t="str">
        <f>Tabulka33[[#This Row],[Míra shody]]</f>
        <v>C</v>
      </c>
      <c r="I24" s="97"/>
    </row>
    <row r="25" spans="1:9">
      <c r="A25" s="5" t="s">
        <v>803</v>
      </c>
      <c r="B25" s="5" t="s">
        <v>984</v>
      </c>
      <c r="C25" t="s">
        <v>814</v>
      </c>
      <c r="D25" s="2" t="s">
        <v>568</v>
      </c>
      <c r="E25" s="105" t="str">
        <f>Tabulka3[[#This Row],[Míra shody]]</f>
        <v>B</v>
      </c>
      <c r="F25" s="99" t="str">
        <f>COBIT5vsValIT!E25</f>
        <v>N</v>
      </c>
      <c r="G25" s="103" t="str">
        <f>COBIT5vsRiskIT!E25</f>
        <v>N</v>
      </c>
      <c r="H25" s="101" t="str">
        <f>Tabulka33[[#This Row],[Míra shody]]</f>
        <v>C</v>
      </c>
      <c r="I25" s="97"/>
    </row>
    <row r="26" spans="1:9">
      <c r="A26" s="5" t="s">
        <v>803</v>
      </c>
      <c r="B26" s="1" t="s">
        <v>986</v>
      </c>
      <c r="C26" s="1"/>
      <c r="D26" s="7" t="s">
        <v>985</v>
      </c>
      <c r="E26" s="105" t="str">
        <f>Tabulka3[[#This Row],[Míra shody]]</f>
        <v>N</v>
      </c>
      <c r="F26" s="99" t="str">
        <f>COBIT5vsValIT!E26</f>
        <v>N</v>
      </c>
      <c r="G26" s="103" t="str">
        <f>COBIT5vsRiskIT!E26</f>
        <v>N</v>
      </c>
      <c r="H26" s="101" t="str">
        <f>Tabulka33[[#This Row],[Míra shody]]</f>
        <v>N</v>
      </c>
      <c r="I26" s="97" t="str">
        <f>COBIT5vsISO20000!E26</f>
        <v>N</v>
      </c>
    </row>
    <row r="27" spans="1:9">
      <c r="A27" s="5" t="s">
        <v>803</v>
      </c>
      <c r="B27" s="5" t="s">
        <v>986</v>
      </c>
      <c r="C27" t="s">
        <v>815</v>
      </c>
      <c r="D27" s="2" t="s">
        <v>569</v>
      </c>
      <c r="E27" s="105" t="str">
        <f>Tabulka3[[#This Row],[Míra shody]]</f>
        <v>N</v>
      </c>
      <c r="F27" s="99" t="str">
        <f>COBIT5vsValIT!E27</f>
        <v>N</v>
      </c>
      <c r="G27" s="103" t="str">
        <f>COBIT5vsRiskIT!E27</f>
        <v>N</v>
      </c>
      <c r="H27" s="101" t="str">
        <f>Tabulka33[[#This Row],[Míra shody]]</f>
        <v>N</v>
      </c>
      <c r="I27" s="97" t="str">
        <f>COBIT5vsISO20000!E27</f>
        <v>N</v>
      </c>
    </row>
    <row r="28" spans="1:9" ht="30">
      <c r="A28" s="5" t="s">
        <v>803</v>
      </c>
      <c r="B28" s="5" t="s">
        <v>986</v>
      </c>
      <c r="C28" t="s">
        <v>816</v>
      </c>
      <c r="D28" s="2" t="s">
        <v>571</v>
      </c>
      <c r="E28" s="105" t="str">
        <f>Tabulka3[[#This Row],[Míra shody]]</f>
        <v>N</v>
      </c>
      <c r="F28" s="99" t="str">
        <f>COBIT5vsValIT!E28</f>
        <v>N</v>
      </c>
      <c r="G28" s="103" t="str">
        <f>COBIT5vsRiskIT!E28</f>
        <v>N</v>
      </c>
      <c r="H28" s="101" t="str">
        <f>Tabulka33[[#This Row],[Míra shody]]</f>
        <v>N</v>
      </c>
      <c r="I28" s="97" t="str">
        <f>COBIT5vsISO20000!E28</f>
        <v>N</v>
      </c>
    </row>
    <row r="29" spans="1:9">
      <c r="A29" s="5" t="s">
        <v>803</v>
      </c>
      <c r="B29" s="5" t="s">
        <v>986</v>
      </c>
      <c r="C29" t="s">
        <v>817</v>
      </c>
      <c r="D29" s="2" t="s">
        <v>570</v>
      </c>
      <c r="E29" s="105" t="str">
        <f>Tabulka3[[#This Row],[Míra shody]]</f>
        <v>N</v>
      </c>
      <c r="F29" s="99" t="str">
        <f>COBIT5vsValIT!E29</f>
        <v>N</v>
      </c>
      <c r="G29" s="103" t="str">
        <f>COBIT5vsRiskIT!E29</f>
        <v>N</v>
      </c>
      <c r="H29" s="101" t="str">
        <f>Tabulka33[[#This Row],[Míra shody]]</f>
        <v>N</v>
      </c>
      <c r="I29" s="97" t="str">
        <f>COBIT5vsISO20000!E29</f>
        <v>N</v>
      </c>
    </row>
    <row r="30" spans="1:9">
      <c r="A30" s="8" t="s">
        <v>1049</v>
      </c>
      <c r="B30" s="1" t="s">
        <v>988</v>
      </c>
      <c r="C30" s="1"/>
      <c r="D30" s="7" t="s">
        <v>987</v>
      </c>
      <c r="E30" s="105" t="str">
        <f>Tabulka3[[#This Row],[Míra shody]]</f>
        <v>C</v>
      </c>
      <c r="F30" s="99" t="str">
        <f>COBIT5vsValIT!E30</f>
        <v>C</v>
      </c>
      <c r="G30" s="103" t="str">
        <f>COBIT5vsRiskIT!E30</f>
        <v>N</v>
      </c>
      <c r="H30" s="101" t="str">
        <f>Tabulka33[[#This Row],[Míra shody]]</f>
        <v>B</v>
      </c>
      <c r="I30" s="97" t="str">
        <f>COBIT5vsISO20000!E30</f>
        <v>C</v>
      </c>
    </row>
    <row r="31" spans="1:9">
      <c r="A31" s="5" t="s">
        <v>1049</v>
      </c>
      <c r="B31" s="5" t="s">
        <v>988</v>
      </c>
      <c r="C31" t="s">
        <v>818</v>
      </c>
      <c r="D31" s="2" t="s">
        <v>574</v>
      </c>
      <c r="E31" s="105" t="str">
        <f>Tabulka3[[#This Row],[Míra shody]]</f>
        <v>B</v>
      </c>
      <c r="F31" s="99" t="str">
        <f>COBIT5vsValIT!E31</f>
        <v>C</v>
      </c>
      <c r="G31" s="103" t="str">
        <f>COBIT5vsRiskIT!E31</f>
        <v>N</v>
      </c>
      <c r="H31" s="101" t="str">
        <f>Tabulka33[[#This Row],[Míra shody]]</f>
        <v>B</v>
      </c>
      <c r="I31" s="97"/>
    </row>
    <row r="32" spans="1:9">
      <c r="A32" s="5" t="s">
        <v>1049</v>
      </c>
      <c r="B32" s="5" t="s">
        <v>988</v>
      </c>
      <c r="C32" t="s">
        <v>819</v>
      </c>
      <c r="D32" s="2" t="s">
        <v>573</v>
      </c>
      <c r="E32" s="105" t="str">
        <f>Tabulka3[[#This Row],[Míra shody]]</f>
        <v>B</v>
      </c>
      <c r="F32" s="99" t="str">
        <f>COBIT5vsValIT!E32</f>
        <v>A</v>
      </c>
      <c r="G32" s="103" t="str">
        <f>COBIT5vsRiskIT!E32</f>
        <v>N</v>
      </c>
      <c r="H32" s="101" t="str">
        <f>Tabulka33[[#This Row],[Míra shody]]</f>
        <v>B</v>
      </c>
      <c r="I32" s="97"/>
    </row>
    <row r="33" spans="1:9" ht="30">
      <c r="A33" s="5" t="s">
        <v>1049</v>
      </c>
      <c r="B33" s="5" t="s">
        <v>988</v>
      </c>
      <c r="C33" t="s">
        <v>575</v>
      </c>
      <c r="D33" s="2" t="s">
        <v>572</v>
      </c>
      <c r="E33" s="105" t="str">
        <f>Tabulka3[[#This Row],[Míra shody]]</f>
        <v>B</v>
      </c>
      <c r="F33" s="99" t="str">
        <f>COBIT5vsValIT!E33</f>
        <v>N</v>
      </c>
      <c r="G33" s="103" t="str">
        <f>COBIT5vsRiskIT!E33</f>
        <v>N</v>
      </c>
      <c r="H33" s="101" t="str">
        <f>Tabulka33[[#This Row],[Míra shody]]</f>
        <v>B</v>
      </c>
      <c r="I33" s="97" t="str">
        <f>COBIT5vsISO20000!E33</f>
        <v>B</v>
      </c>
    </row>
    <row r="34" spans="1:9" ht="30">
      <c r="A34" s="5" t="s">
        <v>1049</v>
      </c>
      <c r="B34" s="5" t="s">
        <v>988</v>
      </c>
      <c r="C34" t="s">
        <v>820</v>
      </c>
      <c r="D34" s="2" t="s">
        <v>576</v>
      </c>
      <c r="E34" s="105" t="str">
        <f>Tabulka3[[#This Row],[Míra shody]]</f>
        <v>C</v>
      </c>
      <c r="F34" s="99" t="str">
        <f>COBIT5vsValIT!E34</f>
        <v>N</v>
      </c>
      <c r="G34" s="103" t="str">
        <f>COBIT5vsRiskIT!E34</f>
        <v>N</v>
      </c>
      <c r="H34" s="101" t="str">
        <f>Tabulka33[[#This Row],[Míra shody]]</f>
        <v>C</v>
      </c>
      <c r="I34" s="97"/>
    </row>
    <row r="35" spans="1:9">
      <c r="A35" s="5" t="s">
        <v>1049</v>
      </c>
      <c r="B35" s="5" t="s">
        <v>988</v>
      </c>
      <c r="C35" t="s">
        <v>821</v>
      </c>
      <c r="D35" s="2" t="s">
        <v>577</v>
      </c>
      <c r="E35" s="105" t="str">
        <f>Tabulka3[[#This Row],[Míra shody]]</f>
        <v>C</v>
      </c>
      <c r="F35" s="99" t="str">
        <f>COBIT5vsValIT!E35</f>
        <v>N</v>
      </c>
      <c r="G35" s="103" t="str">
        <f>COBIT5vsRiskIT!E35</f>
        <v>N</v>
      </c>
      <c r="H35" s="101" t="str">
        <f>Tabulka33[[#This Row],[Míra shody]]</f>
        <v>C</v>
      </c>
      <c r="I35" s="97"/>
    </row>
    <row r="36" spans="1:9" ht="30">
      <c r="A36" s="5" t="s">
        <v>1049</v>
      </c>
      <c r="B36" s="5" t="s">
        <v>988</v>
      </c>
      <c r="C36" t="s">
        <v>822</v>
      </c>
      <c r="D36" s="2" t="s">
        <v>580</v>
      </c>
      <c r="E36" s="105" t="str">
        <f>Tabulka3[[#This Row],[Míra shody]]</f>
        <v>B</v>
      </c>
      <c r="F36" s="99" t="str">
        <f>COBIT5vsValIT!E36</f>
        <v>N</v>
      </c>
      <c r="G36" s="103" t="str">
        <f>COBIT5vsRiskIT!E36</f>
        <v>N</v>
      </c>
      <c r="H36" s="101" t="str">
        <f>Tabulka33[[#This Row],[Míra shody]]</f>
        <v>C</v>
      </c>
      <c r="I36" s="97" t="str">
        <f>COBIT5vsISO20000!E36</f>
        <v>C</v>
      </c>
    </row>
    <row r="37" spans="1:9">
      <c r="A37" s="5" t="s">
        <v>1049</v>
      </c>
      <c r="B37" s="5" t="s">
        <v>988</v>
      </c>
      <c r="C37" t="s">
        <v>823</v>
      </c>
      <c r="D37" s="2" t="s">
        <v>579</v>
      </c>
      <c r="E37" s="105" t="str">
        <f>Tabulka3[[#This Row],[Míra shody]]</f>
        <v>C</v>
      </c>
      <c r="F37" s="99" t="str">
        <f>COBIT5vsValIT!E37</f>
        <v>A</v>
      </c>
      <c r="G37" s="103" t="str">
        <f>COBIT5vsRiskIT!E37</f>
        <v>N</v>
      </c>
      <c r="H37" s="101" t="str">
        <f>Tabulka33[[#This Row],[Míra shody]]</f>
        <v>B</v>
      </c>
      <c r="I37" s="97" t="str">
        <f>COBIT5vsISO20000!E37</f>
        <v>C</v>
      </c>
    </row>
    <row r="38" spans="1:9" ht="30">
      <c r="A38" s="5" t="s">
        <v>1049</v>
      </c>
      <c r="B38" s="5" t="s">
        <v>988</v>
      </c>
      <c r="C38" t="s">
        <v>824</v>
      </c>
      <c r="D38" s="2" t="s">
        <v>578</v>
      </c>
      <c r="E38" s="105" t="str">
        <f>Tabulka3[[#This Row],[Míra shody]]</f>
        <v>B</v>
      </c>
      <c r="F38" s="99" t="str">
        <f>COBIT5vsValIT!E38</f>
        <v>N</v>
      </c>
      <c r="G38" s="103" t="str">
        <f>COBIT5vsRiskIT!E38</f>
        <v>N</v>
      </c>
      <c r="H38" s="101" t="str">
        <f>Tabulka33[[#This Row],[Míra shody]]</f>
        <v>C</v>
      </c>
      <c r="I38" s="97"/>
    </row>
    <row r="39" spans="1:9">
      <c r="A39" s="5" t="s">
        <v>1049</v>
      </c>
      <c r="B39" s="1" t="s">
        <v>990</v>
      </c>
      <c r="C39" s="1"/>
      <c r="D39" s="7" t="s">
        <v>989</v>
      </c>
      <c r="E39" s="105" t="str">
        <f>Tabulka3[[#This Row],[Míra shody]]</f>
        <v>B</v>
      </c>
      <c r="F39" s="99" t="str">
        <f>COBIT5vsValIT!E39</f>
        <v>C</v>
      </c>
      <c r="G39" s="103" t="str">
        <f>COBIT5vsRiskIT!E39</f>
        <v>N</v>
      </c>
      <c r="H39" s="101" t="str">
        <f>Tabulka33[[#This Row],[Míra shody]]</f>
        <v>B</v>
      </c>
      <c r="I39" s="97" t="str">
        <f>COBIT5vsISO20000!E39</f>
        <v>C</v>
      </c>
    </row>
    <row r="40" spans="1:9">
      <c r="A40" s="5" t="s">
        <v>1049</v>
      </c>
      <c r="B40" s="5" t="s">
        <v>990</v>
      </c>
      <c r="C40" t="s">
        <v>581</v>
      </c>
      <c r="D40" s="2" t="s">
        <v>582</v>
      </c>
      <c r="E40" s="105" t="str">
        <f>Tabulka3[[#This Row],[Míra shody]]</f>
        <v>B</v>
      </c>
      <c r="F40" s="99" t="str">
        <f>COBIT5vsValIT!E40</f>
        <v>C</v>
      </c>
      <c r="G40" s="103" t="str">
        <f>COBIT5vsRiskIT!E40</f>
        <v>N</v>
      </c>
      <c r="H40" s="101" t="str">
        <f>Tabulka33[[#This Row],[Míra shody]]</f>
        <v>B</v>
      </c>
      <c r="I40" s="97"/>
    </row>
    <row r="41" spans="1:9" ht="30">
      <c r="A41" s="5" t="s">
        <v>1049</v>
      </c>
      <c r="B41" s="5" t="s">
        <v>990</v>
      </c>
      <c r="C41" t="s">
        <v>825</v>
      </c>
      <c r="D41" s="2" t="s">
        <v>583</v>
      </c>
      <c r="E41" s="105" t="str">
        <f>Tabulka3[[#This Row],[Míra shody]]</f>
        <v>B</v>
      </c>
      <c r="F41" s="99" t="str">
        <f>COBIT5vsValIT!E41</f>
        <v>N</v>
      </c>
      <c r="G41" s="103" t="str">
        <f>COBIT5vsRiskIT!E41</f>
        <v>N</v>
      </c>
      <c r="H41" s="101" t="str">
        <f>Tabulka33[[#This Row],[Míra shody]]</f>
        <v>B</v>
      </c>
      <c r="I41" s="97"/>
    </row>
    <row r="42" spans="1:9">
      <c r="A42" s="5" t="s">
        <v>1049</v>
      </c>
      <c r="B42" s="5" t="s">
        <v>990</v>
      </c>
      <c r="C42" t="s">
        <v>826</v>
      </c>
      <c r="D42" s="2" t="s">
        <v>584</v>
      </c>
      <c r="E42" s="105" t="str">
        <f>Tabulka3[[#This Row],[Míra shody]]</f>
        <v>B</v>
      </c>
      <c r="F42" s="99" t="str">
        <f>COBIT5vsValIT!E42</f>
        <v>N</v>
      </c>
      <c r="G42" s="103" t="str">
        <f>COBIT5vsRiskIT!E42</f>
        <v>N</v>
      </c>
      <c r="H42" s="101" t="str">
        <f>Tabulka33[[#This Row],[Míra shody]]</f>
        <v>B</v>
      </c>
      <c r="I42" s="97" t="str">
        <f>COBIT5vsISO20000!E42</f>
        <v>C</v>
      </c>
    </row>
    <row r="43" spans="1:9">
      <c r="A43" s="5" t="s">
        <v>1049</v>
      </c>
      <c r="B43" s="5" t="s">
        <v>990</v>
      </c>
      <c r="C43" t="s">
        <v>827</v>
      </c>
      <c r="D43" s="2" t="s">
        <v>585</v>
      </c>
      <c r="E43" s="105" t="str">
        <f>Tabulka3[[#This Row],[Míra shody]]</f>
        <v>B</v>
      </c>
      <c r="F43" s="99" t="str">
        <f>COBIT5vsValIT!E43</f>
        <v>N</v>
      </c>
      <c r="G43" s="103" t="str">
        <f>COBIT5vsRiskIT!E43</f>
        <v>N</v>
      </c>
      <c r="H43" s="101" t="str">
        <f>Tabulka33[[#This Row],[Míra shody]]</f>
        <v>B</v>
      </c>
      <c r="I43" s="97" t="str">
        <f>COBIT5vsISO20000!E43</f>
        <v>C</v>
      </c>
    </row>
    <row r="44" spans="1:9">
      <c r="A44" s="5" t="s">
        <v>1049</v>
      </c>
      <c r="B44" s="5" t="s">
        <v>990</v>
      </c>
      <c r="C44" t="s">
        <v>828</v>
      </c>
      <c r="D44" s="2" t="s">
        <v>586</v>
      </c>
      <c r="E44" s="105" t="str">
        <f>Tabulka3[[#This Row],[Míra shody]]</f>
        <v>B</v>
      </c>
      <c r="F44" s="99" t="str">
        <f>COBIT5vsValIT!E44</f>
        <v>N</v>
      </c>
      <c r="G44" s="103" t="str">
        <f>COBIT5vsRiskIT!E44</f>
        <v>N</v>
      </c>
      <c r="H44" s="101" t="str">
        <f>Tabulka33[[#This Row],[Míra shody]]</f>
        <v>C</v>
      </c>
      <c r="I44" s="97" t="str">
        <f>COBIT5vsISO20000!E44</f>
        <v>C</v>
      </c>
    </row>
    <row r="45" spans="1:9">
      <c r="A45" s="5" t="s">
        <v>1049</v>
      </c>
      <c r="B45" s="5" t="s">
        <v>990</v>
      </c>
      <c r="C45" t="s">
        <v>829</v>
      </c>
      <c r="D45" s="2" t="s">
        <v>587</v>
      </c>
      <c r="E45" s="105" t="str">
        <f>Tabulka3[[#This Row],[Míra shody]]</f>
        <v>N</v>
      </c>
      <c r="F45" s="99" t="str">
        <f>COBIT5vsValIT!E45</f>
        <v>N</v>
      </c>
      <c r="G45" s="103" t="str">
        <f>COBIT5vsRiskIT!E45</f>
        <v>N</v>
      </c>
      <c r="H45" s="101" t="str">
        <f>Tabulka33[[#This Row],[Míra shody]]</f>
        <v>B</v>
      </c>
      <c r="I45" s="97"/>
    </row>
    <row r="46" spans="1:9">
      <c r="A46" s="5" t="s">
        <v>1049</v>
      </c>
      <c r="B46" s="1" t="s">
        <v>992</v>
      </c>
      <c r="C46" s="1"/>
      <c r="D46" s="7" t="s">
        <v>991</v>
      </c>
      <c r="E46" s="105" t="str">
        <f>Tabulka3[[#This Row],[Míra shody]]</f>
        <v>C</v>
      </c>
      <c r="F46" s="99" t="str">
        <f>COBIT5vsValIT!E46</f>
        <v>N</v>
      </c>
      <c r="G46" s="103" t="str">
        <f>COBIT5vsRiskIT!E46</f>
        <v>N</v>
      </c>
      <c r="H46" s="101" t="str">
        <f>Tabulka33[[#This Row],[Míra shody]]</f>
        <v>C</v>
      </c>
      <c r="I46" s="97" t="str">
        <f>COBIT5vsISO20000!E46</f>
        <v>C</v>
      </c>
    </row>
    <row r="47" spans="1:9">
      <c r="A47" s="5" t="s">
        <v>1049</v>
      </c>
      <c r="B47" s="5" t="s">
        <v>992</v>
      </c>
      <c r="C47" t="s">
        <v>593</v>
      </c>
      <c r="D47" s="2" t="s">
        <v>592</v>
      </c>
      <c r="E47" s="105" t="str">
        <f>Tabulka3[[#This Row],[Míra shody]]</f>
        <v>N</v>
      </c>
      <c r="F47" s="99" t="str">
        <f>COBIT5vsValIT!E47</f>
        <v>N</v>
      </c>
      <c r="G47" s="103" t="str">
        <f>COBIT5vsRiskIT!E47</f>
        <v>N</v>
      </c>
      <c r="H47" s="101" t="str">
        <f>Tabulka33[[#This Row],[Míra shody]]</f>
        <v>N</v>
      </c>
      <c r="I47" s="97" t="str">
        <f>COBIT5vsISO20000!E47</f>
        <v>N</v>
      </c>
    </row>
    <row r="48" spans="1:9">
      <c r="A48" s="5" t="s">
        <v>1049</v>
      </c>
      <c r="B48" s="5" t="s">
        <v>992</v>
      </c>
      <c r="C48" t="s">
        <v>830</v>
      </c>
      <c r="D48" s="2" t="s">
        <v>588</v>
      </c>
      <c r="E48" s="105" t="str">
        <f>Tabulka3[[#This Row],[Míra shody]]</f>
        <v>B</v>
      </c>
      <c r="F48" s="99" t="str">
        <f>COBIT5vsValIT!E48</f>
        <v>N</v>
      </c>
      <c r="G48" s="103" t="str">
        <f>COBIT5vsRiskIT!E48</f>
        <v>N</v>
      </c>
      <c r="H48" s="101" t="str">
        <f>Tabulka33[[#This Row],[Míra shody]]</f>
        <v>C</v>
      </c>
      <c r="I48" s="97" t="str">
        <f>COBIT5vsISO20000!E48</f>
        <v>C</v>
      </c>
    </row>
    <row r="49" spans="1:9">
      <c r="A49" s="5" t="s">
        <v>1049</v>
      </c>
      <c r="B49" s="5" t="s">
        <v>992</v>
      </c>
      <c r="C49" t="s">
        <v>831</v>
      </c>
      <c r="D49" s="2" t="s">
        <v>589</v>
      </c>
      <c r="E49" s="105" t="str">
        <f>Tabulka3[[#This Row],[Míra shody]]</f>
        <v>N</v>
      </c>
      <c r="F49" s="99" t="str">
        <f>COBIT5vsValIT!E49</f>
        <v>N</v>
      </c>
      <c r="G49" s="103" t="str">
        <f>COBIT5vsRiskIT!E49</f>
        <v>N</v>
      </c>
      <c r="H49" s="101" t="str">
        <f>Tabulka33[[#This Row],[Míra shody]]</f>
        <v>N</v>
      </c>
      <c r="I49" s="97" t="str">
        <f>COBIT5vsISO20000!E49</f>
        <v>N</v>
      </c>
    </row>
    <row r="50" spans="1:9">
      <c r="A50" s="5" t="s">
        <v>1049</v>
      </c>
      <c r="B50" s="5" t="s">
        <v>992</v>
      </c>
      <c r="C50" t="s">
        <v>832</v>
      </c>
      <c r="D50" s="2" t="s">
        <v>590</v>
      </c>
      <c r="E50" s="105" t="str">
        <f>Tabulka3[[#This Row],[Míra shody]]</f>
        <v>N</v>
      </c>
      <c r="F50" s="99" t="str">
        <f>COBIT5vsValIT!E50</f>
        <v>N</v>
      </c>
      <c r="G50" s="103" t="str">
        <f>COBIT5vsRiskIT!E50</f>
        <v>N</v>
      </c>
      <c r="H50" s="101" t="str">
        <f>Tabulka33[[#This Row],[Míra shody]]</f>
        <v>N</v>
      </c>
      <c r="I50" s="97" t="str">
        <f>COBIT5vsISO20000!E50</f>
        <v>N</v>
      </c>
    </row>
    <row r="51" spans="1:9">
      <c r="A51" s="5" t="s">
        <v>1049</v>
      </c>
      <c r="B51" s="5" t="s">
        <v>992</v>
      </c>
      <c r="C51" t="s">
        <v>833</v>
      </c>
      <c r="D51" s="2" t="s">
        <v>591</v>
      </c>
      <c r="E51" s="105" t="str">
        <f>Tabulka3[[#This Row],[Míra shody]]</f>
        <v>C</v>
      </c>
      <c r="F51" s="99" t="str">
        <f>COBIT5vsValIT!E51</f>
        <v>N</v>
      </c>
      <c r="G51" s="103" t="str">
        <f>COBIT5vsRiskIT!E51</f>
        <v>N</v>
      </c>
      <c r="H51" s="101" t="str">
        <f>Tabulka33[[#This Row],[Míra shody]]</f>
        <v>N</v>
      </c>
      <c r="I51" s="97" t="str">
        <f>COBIT5vsISO20000!E51</f>
        <v>N</v>
      </c>
    </row>
    <row r="52" spans="1:9">
      <c r="A52" s="5" t="s">
        <v>1049</v>
      </c>
      <c r="B52" s="1" t="s">
        <v>994</v>
      </c>
      <c r="C52" s="1"/>
      <c r="D52" s="7" t="s">
        <v>993</v>
      </c>
      <c r="E52" s="105" t="str">
        <f>Tabulka3[[#This Row],[Míra shody]]</f>
        <v>C</v>
      </c>
      <c r="F52" s="99" t="str">
        <f>COBIT5vsValIT!E52</f>
        <v>N</v>
      </c>
      <c r="G52" s="103" t="str">
        <f>COBIT5vsRiskIT!E52</f>
        <v>N</v>
      </c>
      <c r="H52" s="101" t="str">
        <f>Tabulka33[[#This Row],[Míra shody]]</f>
        <v>C</v>
      </c>
      <c r="I52" s="97" t="str">
        <f>COBIT5vsISO20000!E52</f>
        <v>N</v>
      </c>
    </row>
    <row r="53" spans="1:9" ht="30">
      <c r="A53" s="5" t="s">
        <v>1049</v>
      </c>
      <c r="B53" s="5" t="s">
        <v>994</v>
      </c>
      <c r="C53" t="s">
        <v>600</v>
      </c>
      <c r="D53" s="2" t="s">
        <v>594</v>
      </c>
      <c r="E53" s="105" t="str">
        <f>Tabulka3[[#This Row],[Míra shody]]</f>
        <v>N</v>
      </c>
      <c r="F53" s="99" t="str">
        <f>COBIT5vsValIT!E53</f>
        <v>N</v>
      </c>
      <c r="G53" s="103" t="str">
        <f>COBIT5vsRiskIT!E53</f>
        <v>N</v>
      </c>
      <c r="H53" s="101" t="str">
        <f>Tabulka33[[#This Row],[Míra shody]]</f>
        <v>C</v>
      </c>
      <c r="I53" s="97" t="str">
        <f>COBIT5vsISO20000!E53</f>
        <v>N</v>
      </c>
    </row>
    <row r="54" spans="1:9" ht="30">
      <c r="A54" s="5" t="s">
        <v>1049</v>
      </c>
      <c r="B54" s="5" t="s">
        <v>994</v>
      </c>
      <c r="C54" t="s">
        <v>834</v>
      </c>
      <c r="D54" s="2" t="s">
        <v>595</v>
      </c>
      <c r="E54" s="105" t="str">
        <f>Tabulka3[[#This Row],[Míra shody]]</f>
        <v>N</v>
      </c>
      <c r="F54" s="99" t="str">
        <f>COBIT5vsValIT!E54</f>
        <v>N</v>
      </c>
      <c r="G54" s="103" t="str">
        <f>COBIT5vsRiskIT!E54</f>
        <v>N</v>
      </c>
      <c r="H54" s="101" t="str">
        <f>Tabulka33[[#This Row],[Míra shody]]</f>
        <v>C</v>
      </c>
      <c r="I54" s="97" t="str">
        <f>COBIT5vsISO20000!E54</f>
        <v>N</v>
      </c>
    </row>
    <row r="55" spans="1:9" ht="30">
      <c r="A55" s="5" t="s">
        <v>1049</v>
      </c>
      <c r="B55" s="5" t="s">
        <v>994</v>
      </c>
      <c r="C55" t="s">
        <v>835</v>
      </c>
      <c r="D55" s="2" t="s">
        <v>596</v>
      </c>
      <c r="E55" s="105" t="str">
        <f>Tabulka3[[#This Row],[Míra shody]]</f>
        <v>C</v>
      </c>
      <c r="F55" s="99" t="str">
        <f>COBIT5vsValIT!E55</f>
        <v>N</v>
      </c>
      <c r="G55" s="103" t="str">
        <f>COBIT5vsRiskIT!E55</f>
        <v>N</v>
      </c>
      <c r="H55" s="101" t="str">
        <f>Tabulka33[[#This Row],[Míra shody]]</f>
        <v>C</v>
      </c>
      <c r="I55" s="97" t="str">
        <f>COBIT5vsISO20000!E55</f>
        <v>N</v>
      </c>
    </row>
    <row r="56" spans="1:9" ht="30">
      <c r="A56" s="5" t="s">
        <v>1049</v>
      </c>
      <c r="B56" s="5" t="s">
        <v>994</v>
      </c>
      <c r="C56" t="s">
        <v>836</v>
      </c>
      <c r="D56" s="2" t="s">
        <v>597</v>
      </c>
      <c r="E56" s="105" t="str">
        <f>Tabulka3[[#This Row],[Míra shody]]</f>
        <v>C</v>
      </c>
      <c r="F56" s="99" t="str">
        <f>COBIT5vsValIT!E56</f>
        <v>N</v>
      </c>
      <c r="G56" s="103" t="str">
        <f>COBIT5vsRiskIT!E56</f>
        <v>N</v>
      </c>
      <c r="H56" s="101" t="str">
        <f>Tabulka33[[#This Row],[Míra shody]]</f>
        <v>C</v>
      </c>
      <c r="I56" s="97" t="str">
        <f>COBIT5vsISO20000!E56</f>
        <v>N</v>
      </c>
    </row>
    <row r="57" spans="1:9">
      <c r="A57" s="5" t="s">
        <v>1049</v>
      </c>
      <c r="B57" s="5" t="s">
        <v>994</v>
      </c>
      <c r="C57" t="s">
        <v>837</v>
      </c>
      <c r="D57" s="2" t="s">
        <v>598</v>
      </c>
      <c r="E57" s="105" t="str">
        <f>Tabulka3[[#This Row],[Míra shody]]</f>
        <v>C</v>
      </c>
      <c r="F57" s="99" t="str">
        <f>COBIT5vsValIT!E57</f>
        <v>N</v>
      </c>
      <c r="G57" s="103" t="str">
        <f>COBIT5vsRiskIT!E57</f>
        <v>N</v>
      </c>
      <c r="H57" s="101" t="str">
        <f>Tabulka33[[#This Row],[Míra shody]]</f>
        <v>C</v>
      </c>
      <c r="I57" s="97" t="str">
        <f>COBIT5vsISO20000!E57</f>
        <v>N</v>
      </c>
    </row>
    <row r="58" spans="1:9" ht="30">
      <c r="A58" s="5" t="s">
        <v>1049</v>
      </c>
      <c r="B58" s="5" t="s">
        <v>994</v>
      </c>
      <c r="C58" t="s">
        <v>838</v>
      </c>
      <c r="D58" s="2" t="s">
        <v>599</v>
      </c>
      <c r="E58" s="105" t="str">
        <f>Tabulka3[[#This Row],[Míra shody]]</f>
        <v>N</v>
      </c>
      <c r="F58" s="99" t="str">
        <f>COBIT5vsValIT!E58</f>
        <v>N</v>
      </c>
      <c r="G58" s="103" t="str">
        <f>COBIT5vsRiskIT!E58</f>
        <v>N</v>
      </c>
      <c r="H58" s="101" t="str">
        <f>Tabulka33[[#This Row],[Míra shody]]</f>
        <v>C</v>
      </c>
      <c r="I58" s="97" t="str">
        <f>COBIT5vsISO20000!E58</f>
        <v>N</v>
      </c>
    </row>
    <row r="59" spans="1:9">
      <c r="A59" s="5" t="s">
        <v>1049</v>
      </c>
      <c r="B59" s="1" t="s">
        <v>996</v>
      </c>
      <c r="C59" s="1"/>
      <c r="D59" s="7" t="s">
        <v>995</v>
      </c>
      <c r="E59" s="105" t="str">
        <f>Tabulka3[[#This Row],[Míra shody]]</f>
        <v>C</v>
      </c>
      <c r="F59" s="99" t="str">
        <f>COBIT5vsValIT!E59</f>
        <v>C</v>
      </c>
      <c r="G59" s="103" t="str">
        <f>COBIT5vsRiskIT!E59</f>
        <v>N</v>
      </c>
      <c r="H59" s="101" t="str">
        <f>Tabulka33[[#This Row],[Míra shody]]</f>
        <v>C</v>
      </c>
      <c r="I59" s="97" t="str">
        <f>COBIT5vsISO20000!E59</f>
        <v>C</v>
      </c>
    </row>
    <row r="60" spans="1:9">
      <c r="A60" s="5" t="s">
        <v>1049</v>
      </c>
      <c r="B60" s="5" t="s">
        <v>996</v>
      </c>
      <c r="C60" t="s">
        <v>602</v>
      </c>
      <c r="D60" s="2" t="s">
        <v>601</v>
      </c>
      <c r="E60" s="105" t="str">
        <f>Tabulka3[[#This Row],[Míra shody]]</f>
        <v>N</v>
      </c>
      <c r="F60" s="99" t="str">
        <f>COBIT5vsValIT!E60</f>
        <v>B</v>
      </c>
      <c r="G60" s="103" t="str">
        <f>COBIT5vsRiskIT!E60</f>
        <v>N</v>
      </c>
      <c r="H60" s="101" t="str">
        <f>Tabulka33[[#This Row],[Míra shody]]</f>
        <v>C</v>
      </c>
      <c r="I60" s="97" t="str">
        <f>COBIT5vsISO20000!E60</f>
        <v>N</v>
      </c>
    </row>
    <row r="61" spans="1:9" ht="30">
      <c r="A61" s="5" t="s">
        <v>1049</v>
      </c>
      <c r="B61" s="5" t="s">
        <v>996</v>
      </c>
      <c r="C61" t="s">
        <v>839</v>
      </c>
      <c r="D61" s="2" t="s">
        <v>603</v>
      </c>
      <c r="E61" s="105" t="str">
        <f>Tabulka3[[#This Row],[Míra shody]]</f>
        <v>N</v>
      </c>
      <c r="F61" s="99" t="str">
        <f>COBIT5vsValIT!E61</f>
        <v>B</v>
      </c>
      <c r="G61" s="103" t="str">
        <f>COBIT5vsRiskIT!E61</f>
        <v>N</v>
      </c>
      <c r="H61" s="101" t="str">
        <f>Tabulka33[[#This Row],[Míra shody]]</f>
        <v>C</v>
      </c>
      <c r="I61" s="97" t="str">
        <f>COBIT5vsISO20000!E61</f>
        <v>N</v>
      </c>
    </row>
    <row r="62" spans="1:9">
      <c r="A62" s="5" t="s">
        <v>1049</v>
      </c>
      <c r="B62" s="5" t="s">
        <v>996</v>
      </c>
      <c r="C62" t="s">
        <v>840</v>
      </c>
      <c r="D62" s="2" t="s">
        <v>604</v>
      </c>
      <c r="E62" s="105" t="str">
        <f>Tabulka3[[#This Row],[Míra shody]]</f>
        <v>N</v>
      </c>
      <c r="F62" s="99" t="str">
        <f>COBIT5vsValIT!E62</f>
        <v>B</v>
      </c>
      <c r="G62" s="103" t="str">
        <f>COBIT5vsRiskIT!E62</f>
        <v>N</v>
      </c>
      <c r="H62" s="101" t="str">
        <f>Tabulka33[[#This Row],[Míra shody]]</f>
        <v>C</v>
      </c>
      <c r="I62" s="97" t="str">
        <f>COBIT5vsISO20000!E62</f>
        <v>N</v>
      </c>
    </row>
    <row r="63" spans="1:9" ht="30">
      <c r="A63" s="5" t="s">
        <v>1049</v>
      </c>
      <c r="B63" s="5" t="s">
        <v>996</v>
      </c>
      <c r="C63" t="s">
        <v>841</v>
      </c>
      <c r="D63" s="2" t="s">
        <v>605</v>
      </c>
      <c r="E63" s="105" t="str">
        <f>Tabulka3[[#This Row],[Míra shody]]</f>
        <v>N</v>
      </c>
      <c r="F63" s="99" t="str">
        <f>COBIT5vsValIT!E63</f>
        <v>C</v>
      </c>
      <c r="G63" s="103" t="str">
        <f>COBIT5vsRiskIT!E63</f>
        <v>N</v>
      </c>
      <c r="H63" s="101" t="str">
        <f>Tabulka33[[#This Row],[Míra shody]]</f>
        <v>N</v>
      </c>
      <c r="I63" s="97" t="str">
        <f>COBIT5vsISO20000!E63</f>
        <v>N</v>
      </c>
    </row>
    <row r="64" spans="1:9">
      <c r="A64" s="5" t="s">
        <v>1049</v>
      </c>
      <c r="B64" s="5" t="s">
        <v>996</v>
      </c>
      <c r="C64" t="s">
        <v>842</v>
      </c>
      <c r="D64" s="2" t="s">
        <v>606</v>
      </c>
      <c r="E64" s="105" t="str">
        <f>Tabulka3[[#This Row],[Míra shody]]</f>
        <v>B</v>
      </c>
      <c r="F64" s="99" t="str">
        <f>COBIT5vsValIT!E64</f>
        <v>C</v>
      </c>
      <c r="G64" s="103" t="str">
        <f>COBIT5vsRiskIT!E64</f>
        <v>N</v>
      </c>
      <c r="H64" s="101" t="str">
        <f>Tabulka33[[#This Row],[Míra shody]]</f>
        <v>C</v>
      </c>
      <c r="I64" s="97" t="str">
        <f>COBIT5vsISO20000!E64</f>
        <v>B</v>
      </c>
    </row>
    <row r="65" spans="1:9">
      <c r="A65" s="5" t="s">
        <v>1049</v>
      </c>
      <c r="B65" s="5" t="s">
        <v>996</v>
      </c>
      <c r="C65" t="s">
        <v>843</v>
      </c>
      <c r="D65" s="2" t="s">
        <v>607</v>
      </c>
      <c r="E65" s="105" t="str">
        <f>Tabulka3[[#This Row],[Míra shody]]</f>
        <v>B</v>
      </c>
      <c r="F65" s="99" t="str">
        <f>COBIT5vsValIT!E65</f>
        <v>N</v>
      </c>
      <c r="G65" s="103" t="str">
        <f>COBIT5vsRiskIT!E65</f>
        <v>N</v>
      </c>
      <c r="H65" s="101" t="str">
        <f>Tabulka33[[#This Row],[Míra shody]]</f>
        <v>C</v>
      </c>
      <c r="I65" s="97" t="str">
        <f>COBIT5vsISO20000!E65</f>
        <v>N</v>
      </c>
    </row>
    <row r="66" spans="1:9">
      <c r="A66" s="5" t="s">
        <v>1049</v>
      </c>
      <c r="B66" s="1" t="s">
        <v>998</v>
      </c>
      <c r="C66" s="1"/>
      <c r="D66" s="7" t="s">
        <v>997</v>
      </c>
      <c r="E66" s="105" t="str">
        <f>Tabulka3[[#This Row],[Míra shody]]</f>
        <v>B</v>
      </c>
      <c r="F66" s="99" t="str">
        <f>COBIT5vsValIT!E66</f>
        <v>C</v>
      </c>
      <c r="G66" s="103" t="str">
        <f>COBIT5vsRiskIT!E66</f>
        <v>N</v>
      </c>
      <c r="H66" s="101" t="str">
        <f>Tabulka33[[#This Row],[Míra shody]]</f>
        <v>C</v>
      </c>
      <c r="I66" s="97" t="str">
        <f>COBIT5vsISO20000!E66</f>
        <v>C</v>
      </c>
    </row>
    <row r="67" spans="1:9">
      <c r="A67" s="5" t="s">
        <v>1049</v>
      </c>
      <c r="B67" s="5" t="s">
        <v>998</v>
      </c>
      <c r="C67" t="s">
        <v>608</v>
      </c>
      <c r="D67" s="2" t="s">
        <v>609</v>
      </c>
      <c r="E67" s="105" t="str">
        <f>Tabulka3[[#This Row],[Míra shody]]</f>
        <v>B</v>
      </c>
      <c r="F67" s="99" t="str">
        <f>COBIT5vsValIT!E67</f>
        <v>A</v>
      </c>
      <c r="G67" s="103" t="str">
        <f>COBIT5vsRiskIT!E67</f>
        <v>N</v>
      </c>
      <c r="H67" s="101" t="str">
        <f>Tabulka33[[#This Row],[Míra shody]]</f>
        <v>C</v>
      </c>
      <c r="I67" s="97"/>
    </row>
    <row r="68" spans="1:9">
      <c r="A68" s="5" t="s">
        <v>1049</v>
      </c>
      <c r="B68" s="5" t="s">
        <v>998</v>
      </c>
      <c r="C68" t="s">
        <v>844</v>
      </c>
      <c r="D68" s="2" t="s">
        <v>610</v>
      </c>
      <c r="E68" s="105" t="str">
        <f>Tabulka3[[#This Row],[Míra shody]]</f>
        <v>C</v>
      </c>
      <c r="F68" s="99" t="str">
        <f>COBIT5vsValIT!E68</f>
        <v>N</v>
      </c>
      <c r="G68" s="103" t="str">
        <f>COBIT5vsRiskIT!E68</f>
        <v>N</v>
      </c>
      <c r="H68" s="101" t="str">
        <f>Tabulka33[[#This Row],[Míra shody]]</f>
        <v>C</v>
      </c>
      <c r="I68" s="97" t="str">
        <f>COBIT5vsISO20000!E68</f>
        <v>B</v>
      </c>
    </row>
    <row r="69" spans="1:9">
      <c r="A69" s="5" t="s">
        <v>1049</v>
      </c>
      <c r="B69" s="5" t="s">
        <v>998</v>
      </c>
      <c r="C69" t="s">
        <v>845</v>
      </c>
      <c r="D69" s="2" t="s">
        <v>611</v>
      </c>
      <c r="E69" s="105" t="str">
        <f>Tabulka3[[#This Row],[Míra shody]]</f>
        <v>B</v>
      </c>
      <c r="F69" s="99" t="str">
        <f>COBIT5vsValIT!E69</f>
        <v>C</v>
      </c>
      <c r="G69" s="103" t="str">
        <f>COBIT5vsRiskIT!E69</f>
        <v>N</v>
      </c>
      <c r="H69" s="101" t="str">
        <f>Tabulka33[[#This Row],[Míra shody]]</f>
        <v>B</v>
      </c>
      <c r="I69" s="97"/>
    </row>
    <row r="70" spans="1:9">
      <c r="A70" s="5" t="s">
        <v>1049</v>
      </c>
      <c r="B70" s="5" t="s">
        <v>998</v>
      </c>
      <c r="C70" t="s">
        <v>846</v>
      </c>
      <c r="D70" s="2" t="s">
        <v>612</v>
      </c>
      <c r="E70" s="105" t="str">
        <f>Tabulka3[[#This Row],[Míra shody]]</f>
        <v>B</v>
      </c>
      <c r="F70" s="99" t="str">
        <f>COBIT5vsValIT!E70</f>
        <v>N</v>
      </c>
      <c r="G70" s="103" t="str">
        <f>COBIT5vsRiskIT!E70</f>
        <v>N</v>
      </c>
      <c r="H70" s="101" t="str">
        <f>Tabulka33[[#This Row],[Míra shody]]</f>
        <v>B</v>
      </c>
      <c r="I70" s="97"/>
    </row>
    <row r="71" spans="1:9">
      <c r="A71" s="5" t="s">
        <v>1049</v>
      </c>
      <c r="B71" s="5" t="s">
        <v>998</v>
      </c>
      <c r="C71" t="s">
        <v>847</v>
      </c>
      <c r="D71" s="2" t="s">
        <v>613</v>
      </c>
      <c r="E71" s="105" t="str">
        <f>Tabulka3[[#This Row],[Míra shody]]</f>
        <v>N</v>
      </c>
      <c r="F71" s="99" t="str">
        <f>COBIT5vsValIT!E71</f>
        <v>N</v>
      </c>
      <c r="G71" s="103" t="str">
        <f>COBIT5vsRiskIT!E71</f>
        <v>N</v>
      </c>
      <c r="H71" s="101" t="str">
        <f>Tabulka33[[#This Row],[Míra shody]]</f>
        <v>B</v>
      </c>
      <c r="I71" s="97"/>
    </row>
    <row r="72" spans="1:9">
      <c r="A72" s="5" t="s">
        <v>1049</v>
      </c>
      <c r="B72" s="1" t="s">
        <v>1000</v>
      </c>
      <c r="C72" s="1"/>
      <c r="D72" s="7" t="s">
        <v>999</v>
      </c>
      <c r="E72" s="105" t="str">
        <f>Tabulka3[[#This Row],[Míra shody]]</f>
        <v>B</v>
      </c>
      <c r="F72" s="99" t="str">
        <f>COBIT5vsValIT!E72</f>
        <v>C</v>
      </c>
      <c r="G72" s="103" t="str">
        <f>COBIT5vsRiskIT!E72</f>
        <v>C</v>
      </c>
      <c r="H72" s="101" t="str">
        <f>Tabulka33[[#This Row],[Míra shody]]</f>
        <v>C</v>
      </c>
      <c r="I72" s="97" t="str">
        <f>COBIT5vsISO20000!E72</f>
        <v>C</v>
      </c>
    </row>
    <row r="73" spans="1:9">
      <c r="A73" s="5" t="s">
        <v>1049</v>
      </c>
      <c r="B73" s="5" t="s">
        <v>1000</v>
      </c>
      <c r="C73" t="s">
        <v>614</v>
      </c>
      <c r="D73" s="2" t="s">
        <v>615</v>
      </c>
      <c r="E73" s="105" t="str">
        <f>Tabulka3[[#This Row],[Míra shody]]</f>
        <v>B</v>
      </c>
      <c r="F73" s="99" t="str">
        <f>COBIT5vsValIT!E73</f>
        <v>A</v>
      </c>
      <c r="G73" s="103" t="str">
        <f>COBIT5vsRiskIT!E73</f>
        <v>C</v>
      </c>
      <c r="H73" s="101" t="str">
        <f>Tabulka33[[#This Row],[Míra shody]]</f>
        <v>C</v>
      </c>
      <c r="I73" s="97"/>
    </row>
    <row r="74" spans="1:9">
      <c r="A74" s="5" t="s">
        <v>1049</v>
      </c>
      <c r="B74" s="5" t="s">
        <v>1000</v>
      </c>
      <c r="C74" t="s">
        <v>848</v>
      </c>
      <c r="D74" s="2" t="s">
        <v>616</v>
      </c>
      <c r="E74" s="105" t="str">
        <f>Tabulka3[[#This Row],[Míra shody]]</f>
        <v>B</v>
      </c>
      <c r="F74" s="99" t="str">
        <f>COBIT5vsValIT!E74</f>
        <v>N</v>
      </c>
      <c r="G74" s="103" t="str">
        <f>COBIT5vsRiskIT!E74</f>
        <v>N</v>
      </c>
      <c r="H74" s="101" t="str">
        <f>Tabulka33[[#This Row],[Míra shody]]</f>
        <v>C</v>
      </c>
      <c r="I74" s="97"/>
    </row>
    <row r="75" spans="1:9" ht="30">
      <c r="A75" s="5" t="s">
        <v>1049</v>
      </c>
      <c r="B75" s="5" t="s">
        <v>1000</v>
      </c>
      <c r="C75" t="s">
        <v>849</v>
      </c>
      <c r="D75" s="2" t="s">
        <v>617</v>
      </c>
      <c r="E75" s="105" t="str">
        <f>Tabulka3[[#This Row],[Míra shody]]</f>
        <v>A</v>
      </c>
      <c r="F75" s="99" t="str">
        <f>COBIT5vsValIT!E75</f>
        <v>N</v>
      </c>
      <c r="G75" s="103" t="str">
        <f>COBIT5vsRiskIT!E75</f>
        <v>C</v>
      </c>
      <c r="H75" s="101" t="str">
        <f>Tabulka33[[#This Row],[Míra shody]]</f>
        <v>C</v>
      </c>
      <c r="I75" s="97"/>
    </row>
    <row r="76" spans="1:9">
      <c r="A76" s="5" t="s">
        <v>1049</v>
      </c>
      <c r="B76" s="5" t="s">
        <v>1000</v>
      </c>
      <c r="C76" t="s">
        <v>850</v>
      </c>
      <c r="D76" s="2" t="s">
        <v>618</v>
      </c>
      <c r="E76" s="105" t="str">
        <f>Tabulka3[[#This Row],[Míra shody]]</f>
        <v>C</v>
      </c>
      <c r="F76" s="99" t="str">
        <f>COBIT5vsValIT!E76</f>
        <v>N</v>
      </c>
      <c r="G76" s="103" t="str">
        <f>COBIT5vsRiskIT!E76</f>
        <v>N</v>
      </c>
      <c r="H76" s="101" t="str">
        <f>Tabulka33[[#This Row],[Míra shody]]</f>
        <v>C</v>
      </c>
      <c r="I76" s="97"/>
    </row>
    <row r="77" spans="1:9" ht="30">
      <c r="A77" s="5" t="s">
        <v>1049</v>
      </c>
      <c r="B77" s="5" t="s">
        <v>1000</v>
      </c>
      <c r="C77" t="s">
        <v>851</v>
      </c>
      <c r="D77" s="2" t="s">
        <v>619</v>
      </c>
      <c r="E77" s="105" t="str">
        <f>Tabulka3[[#This Row],[Míra shody]]</f>
        <v>C</v>
      </c>
      <c r="F77" s="99" t="str">
        <f>COBIT5vsValIT!E77</f>
        <v>A</v>
      </c>
      <c r="G77" s="103" t="str">
        <f>COBIT5vsRiskIT!E77</f>
        <v>N</v>
      </c>
      <c r="H77" s="101" t="str">
        <f>Tabulka33[[#This Row],[Míra shody]]</f>
        <v>C</v>
      </c>
      <c r="I77" s="97"/>
    </row>
    <row r="78" spans="1:9">
      <c r="A78" s="5" t="s">
        <v>1049</v>
      </c>
      <c r="B78" s="5" t="s">
        <v>1000</v>
      </c>
      <c r="C78" t="s">
        <v>852</v>
      </c>
      <c r="D78" s="2" t="s">
        <v>620</v>
      </c>
      <c r="E78" s="105" t="str">
        <f>Tabulka3[[#This Row],[Míra shody]]</f>
        <v>B</v>
      </c>
      <c r="F78" s="99" t="str">
        <f>COBIT5vsValIT!E78</f>
        <v>N</v>
      </c>
      <c r="G78" s="103" t="str">
        <f>COBIT5vsRiskIT!E78</f>
        <v>N</v>
      </c>
      <c r="H78" s="101" t="str">
        <f>Tabulka33[[#This Row],[Míra shody]]</f>
        <v>C</v>
      </c>
      <c r="I78" s="97"/>
    </row>
    <row r="79" spans="1:9">
      <c r="A79" s="5" t="s">
        <v>1049</v>
      </c>
      <c r="B79" s="1" t="s">
        <v>1002</v>
      </c>
      <c r="C79" s="1"/>
      <c r="D79" s="7" t="s">
        <v>1001</v>
      </c>
      <c r="E79" s="105" t="str">
        <f>Tabulka3[[#This Row],[Míra shody]]</f>
        <v>N</v>
      </c>
      <c r="F79" s="99" t="str">
        <f>COBIT5vsValIT!E79</f>
        <v>N</v>
      </c>
      <c r="G79" s="103" t="str">
        <f>COBIT5vsRiskIT!E79</f>
        <v>N</v>
      </c>
      <c r="H79" s="101" t="str">
        <f>Tabulka33[[#This Row],[Míra shody]]</f>
        <v>C</v>
      </c>
      <c r="I79" s="97" t="str">
        <f>COBIT5vsISO20000!E79</f>
        <v>C</v>
      </c>
    </row>
    <row r="80" spans="1:9">
      <c r="A80" s="5" t="s">
        <v>1049</v>
      </c>
      <c r="B80" s="5" t="s">
        <v>1002</v>
      </c>
      <c r="C80" t="s">
        <v>621</v>
      </c>
      <c r="D80" s="2" t="s">
        <v>622</v>
      </c>
      <c r="E80" s="105" t="str">
        <f>Tabulka3[[#This Row],[Míra shody]]</f>
        <v>N</v>
      </c>
      <c r="F80" s="99" t="str">
        <f>COBIT5vsValIT!E80</f>
        <v>N</v>
      </c>
      <c r="G80" s="103" t="str">
        <f>COBIT5vsRiskIT!E80</f>
        <v>N</v>
      </c>
      <c r="H80" s="101" t="str">
        <f>Tabulka33[[#This Row],[Míra shody]]</f>
        <v>C</v>
      </c>
      <c r="I80" s="97"/>
    </row>
    <row r="81" spans="1:9" ht="30">
      <c r="A81" s="5" t="s">
        <v>1049</v>
      </c>
      <c r="B81" s="5" t="s">
        <v>1002</v>
      </c>
      <c r="C81" t="s">
        <v>853</v>
      </c>
      <c r="D81" s="2" t="s">
        <v>623</v>
      </c>
      <c r="E81" s="105" t="str">
        <f>Tabulka3[[#This Row],[Míra shody]]</f>
        <v>N</v>
      </c>
      <c r="F81" s="99" t="str">
        <f>COBIT5vsValIT!E81</f>
        <v>N</v>
      </c>
      <c r="G81" s="103" t="str">
        <f>COBIT5vsRiskIT!E81</f>
        <v>N</v>
      </c>
      <c r="H81" s="101" t="str">
        <f>Tabulka33[[#This Row],[Míra shody]]</f>
        <v>C</v>
      </c>
      <c r="I81" s="97"/>
    </row>
    <row r="82" spans="1:9">
      <c r="A82" s="5" t="s">
        <v>1049</v>
      </c>
      <c r="B82" s="5" t="s">
        <v>1002</v>
      </c>
      <c r="C82" t="s">
        <v>854</v>
      </c>
      <c r="D82" s="2" t="s">
        <v>624</v>
      </c>
      <c r="E82" s="105" t="str">
        <f>Tabulka3[[#This Row],[Míra shody]]</f>
        <v>N</v>
      </c>
      <c r="F82" s="99" t="str">
        <f>COBIT5vsValIT!E82</f>
        <v>N</v>
      </c>
      <c r="G82" s="103" t="str">
        <f>COBIT5vsRiskIT!E82</f>
        <v>N</v>
      </c>
      <c r="H82" s="101" t="str">
        <f>Tabulka33[[#This Row],[Míra shody]]</f>
        <v>C</v>
      </c>
      <c r="I82" s="97"/>
    </row>
    <row r="83" spans="1:9">
      <c r="A83" s="5" t="s">
        <v>1049</v>
      </c>
      <c r="B83" s="5" t="s">
        <v>1002</v>
      </c>
      <c r="C83" t="s">
        <v>855</v>
      </c>
      <c r="D83" s="2" t="s">
        <v>625</v>
      </c>
      <c r="E83" s="105" t="str">
        <f>Tabulka3[[#This Row],[Míra shody]]</f>
        <v>N</v>
      </c>
      <c r="F83" s="99" t="str">
        <f>COBIT5vsValIT!E83</f>
        <v>N</v>
      </c>
      <c r="G83" s="103" t="str">
        <f>COBIT5vsRiskIT!E83</f>
        <v>N</v>
      </c>
      <c r="H83" s="101" t="str">
        <f>Tabulka33[[#This Row],[Míra shody]]</f>
        <v>C</v>
      </c>
      <c r="I83" s="97"/>
    </row>
    <row r="84" spans="1:9" ht="30">
      <c r="A84" s="5" t="s">
        <v>1049</v>
      </c>
      <c r="B84" s="5" t="s">
        <v>1002</v>
      </c>
      <c r="C84" t="s">
        <v>856</v>
      </c>
      <c r="D84" s="2" t="s">
        <v>626</v>
      </c>
      <c r="E84" s="105" t="str">
        <f>Tabulka3[[#This Row],[Míra shody]]</f>
        <v>N</v>
      </c>
      <c r="F84" s="99" t="str">
        <f>COBIT5vsValIT!E84</f>
        <v>N</v>
      </c>
      <c r="G84" s="103" t="str">
        <f>COBIT5vsRiskIT!E84</f>
        <v>N</v>
      </c>
      <c r="H84" s="101" t="str">
        <f>Tabulka33[[#This Row],[Míra shody]]</f>
        <v>C</v>
      </c>
      <c r="I84" s="97">
        <f>COBIT5vsISO20000!E84</f>
        <v>0</v>
      </c>
    </row>
    <row r="85" spans="1:9">
      <c r="A85" s="5" t="s">
        <v>1049</v>
      </c>
      <c r="B85" s="1" t="s">
        <v>1004</v>
      </c>
      <c r="C85" s="1"/>
      <c r="D85" s="7" t="s">
        <v>1003</v>
      </c>
      <c r="E85" s="105" t="str">
        <f>Tabulka3[[#This Row],[Míra shody]]</f>
        <v>B</v>
      </c>
      <c r="F85" s="99" t="str">
        <f>COBIT5vsValIT!E85</f>
        <v>N</v>
      </c>
      <c r="G85" s="103" t="str">
        <f>COBIT5vsRiskIT!E85</f>
        <v>N</v>
      </c>
      <c r="H85" s="101" t="str">
        <f>Tabulka33[[#This Row],[Míra shody]]</f>
        <v>B</v>
      </c>
      <c r="I85" s="97" t="str">
        <f>COBIT5vsISO20000!E85</f>
        <v>B</v>
      </c>
    </row>
    <row r="86" spans="1:9">
      <c r="A86" s="5" t="s">
        <v>1049</v>
      </c>
      <c r="B86" s="5" t="s">
        <v>1004</v>
      </c>
      <c r="C86" t="s">
        <v>627</v>
      </c>
      <c r="D86" s="2" t="s">
        <v>628</v>
      </c>
      <c r="E86" s="105" t="str">
        <f>Tabulka3[[#This Row],[Míra shody]]</f>
        <v>B</v>
      </c>
      <c r="F86" s="99" t="str">
        <f>COBIT5vsValIT!E86</f>
        <v>N</v>
      </c>
      <c r="G86" s="103" t="str">
        <f>COBIT5vsRiskIT!E86</f>
        <v>N</v>
      </c>
      <c r="H86" s="101" t="str">
        <f>Tabulka33[[#This Row],[Míra shody]]</f>
        <v>A</v>
      </c>
      <c r="I86" s="97" t="str">
        <f>COBIT5vsISO20000!E86</f>
        <v>B</v>
      </c>
    </row>
    <row r="87" spans="1:9">
      <c r="A87" s="5" t="s">
        <v>1049</v>
      </c>
      <c r="B87" s="5" t="s">
        <v>1004</v>
      </c>
      <c r="C87" t="s">
        <v>857</v>
      </c>
      <c r="D87" s="2" t="s">
        <v>629</v>
      </c>
      <c r="E87" s="105" t="str">
        <f>Tabulka3[[#This Row],[Míra shody]]</f>
        <v>B</v>
      </c>
      <c r="F87" s="99" t="str">
        <f>COBIT5vsValIT!E87</f>
        <v>N</v>
      </c>
      <c r="G87" s="103" t="str">
        <f>COBIT5vsRiskIT!E87</f>
        <v>N</v>
      </c>
      <c r="H87" s="101" t="str">
        <f>Tabulka33[[#This Row],[Míra shody]]</f>
        <v>B</v>
      </c>
      <c r="I87" s="97" t="str">
        <f>COBIT5vsISO20000!E87</f>
        <v>C</v>
      </c>
    </row>
    <row r="88" spans="1:9">
      <c r="A88" s="5" t="s">
        <v>1049</v>
      </c>
      <c r="B88" s="5" t="s">
        <v>1004</v>
      </c>
      <c r="C88" t="s">
        <v>858</v>
      </c>
      <c r="D88" s="2" t="s">
        <v>630</v>
      </c>
      <c r="E88" s="105" t="str">
        <f>Tabulka3[[#This Row],[Míra shody]]</f>
        <v>B</v>
      </c>
      <c r="F88" s="99" t="str">
        <f>COBIT5vsValIT!E88</f>
        <v>N</v>
      </c>
      <c r="G88" s="103" t="str">
        <f>COBIT5vsRiskIT!E88</f>
        <v>N</v>
      </c>
      <c r="H88" s="101" t="str">
        <f>Tabulka33[[#This Row],[Míra shody]]</f>
        <v>A</v>
      </c>
      <c r="I88" s="97" t="str">
        <f>COBIT5vsISO20000!E88</f>
        <v>B</v>
      </c>
    </row>
    <row r="89" spans="1:9">
      <c r="A89" s="5" t="s">
        <v>1049</v>
      </c>
      <c r="B89" s="5" t="s">
        <v>1004</v>
      </c>
      <c r="C89" t="s">
        <v>859</v>
      </c>
      <c r="D89" s="2" t="s">
        <v>631</v>
      </c>
      <c r="E89" s="105" t="str">
        <f>Tabulka3[[#This Row],[Míra shody]]</f>
        <v>B</v>
      </c>
      <c r="F89" s="99" t="str">
        <f>COBIT5vsValIT!E89</f>
        <v>N</v>
      </c>
      <c r="G89" s="103" t="str">
        <f>COBIT5vsRiskIT!E89</f>
        <v>N</v>
      </c>
      <c r="H89" s="101" t="str">
        <f>Tabulka33[[#This Row],[Míra shody]]</f>
        <v>B</v>
      </c>
      <c r="I89" s="97" t="str">
        <f>COBIT5vsISO20000!E89</f>
        <v>C</v>
      </c>
    </row>
    <row r="90" spans="1:9">
      <c r="A90" s="5" t="s">
        <v>1049</v>
      </c>
      <c r="B90" s="5" t="s">
        <v>1004</v>
      </c>
      <c r="C90" t="s">
        <v>860</v>
      </c>
      <c r="D90" s="2" t="s">
        <v>632</v>
      </c>
      <c r="E90" s="105" t="str">
        <f>Tabulka3[[#This Row],[Míra shody]]</f>
        <v>B</v>
      </c>
      <c r="F90" s="99" t="str">
        <f>COBIT5vsValIT!E90</f>
        <v>N</v>
      </c>
      <c r="G90" s="103" t="str">
        <f>COBIT5vsRiskIT!E90</f>
        <v>N</v>
      </c>
      <c r="H90" s="101" t="str">
        <f>Tabulka33[[#This Row],[Míra shody]]</f>
        <v>B</v>
      </c>
      <c r="I90" s="97"/>
    </row>
    <row r="91" spans="1:9">
      <c r="A91" s="5" t="s">
        <v>1049</v>
      </c>
      <c r="B91" s="1" t="s">
        <v>1006</v>
      </c>
      <c r="C91" s="1"/>
      <c r="D91" s="7" t="s">
        <v>1005</v>
      </c>
      <c r="E91" s="105" t="str">
        <f>Tabulka3[[#This Row],[Míra shody]]</f>
        <v>B</v>
      </c>
      <c r="F91" s="99" t="str">
        <f>COBIT5vsValIT!E91</f>
        <v>N</v>
      </c>
      <c r="G91" s="103" t="str">
        <f>COBIT5vsRiskIT!E91</f>
        <v>N</v>
      </c>
      <c r="H91" s="101" t="str">
        <f>Tabulka33[[#This Row],[Míra shody]]</f>
        <v>B</v>
      </c>
      <c r="I91" s="97" t="str">
        <f>COBIT5vsISO20000!E91</f>
        <v>C</v>
      </c>
    </row>
    <row r="92" spans="1:9" ht="30">
      <c r="A92" s="5" t="s">
        <v>1049</v>
      </c>
      <c r="B92" s="5" t="s">
        <v>1006</v>
      </c>
      <c r="C92" t="s">
        <v>633</v>
      </c>
      <c r="D92" s="2" t="s">
        <v>634</v>
      </c>
      <c r="E92" s="105" t="str">
        <f>Tabulka3[[#This Row],[Míra shody]]</f>
        <v>B</v>
      </c>
      <c r="F92" s="99" t="str">
        <f>COBIT5vsValIT!E92</f>
        <v>N</v>
      </c>
      <c r="G92" s="103" t="str">
        <f>COBIT5vsRiskIT!E92</f>
        <v>N</v>
      </c>
      <c r="H92" s="101" t="str">
        <f>Tabulka33[[#This Row],[Míra shody]]</f>
        <v>B</v>
      </c>
      <c r="I92" s="97"/>
    </row>
    <row r="93" spans="1:9">
      <c r="A93" s="5" t="s">
        <v>1049</v>
      </c>
      <c r="B93" s="5" t="s">
        <v>1006</v>
      </c>
      <c r="C93" t="s">
        <v>861</v>
      </c>
      <c r="D93" s="2" t="s">
        <v>635</v>
      </c>
      <c r="E93" s="105" t="str">
        <f>Tabulka3[[#This Row],[Míra shody]]</f>
        <v>B</v>
      </c>
      <c r="F93" s="99" t="str">
        <f>COBIT5vsValIT!E93</f>
        <v>N</v>
      </c>
      <c r="G93" s="103" t="str">
        <f>COBIT5vsRiskIT!E93</f>
        <v>N</v>
      </c>
      <c r="H93" s="101" t="str">
        <f>Tabulka33[[#This Row],[Míra shody]]</f>
        <v>B</v>
      </c>
      <c r="I93" s="97"/>
    </row>
    <row r="94" spans="1:9">
      <c r="A94" s="5" t="s">
        <v>1049</v>
      </c>
      <c r="B94" s="5" t="s">
        <v>1006</v>
      </c>
      <c r="C94" t="s">
        <v>862</v>
      </c>
      <c r="D94" s="2" t="s">
        <v>636</v>
      </c>
      <c r="E94" s="105" t="str">
        <f>Tabulka3[[#This Row],[Míra shody]]</f>
        <v>B</v>
      </c>
      <c r="F94" s="99" t="str">
        <f>COBIT5vsValIT!E94</f>
        <v>N</v>
      </c>
      <c r="G94" s="103" t="str">
        <f>COBIT5vsRiskIT!E94</f>
        <v>N</v>
      </c>
      <c r="H94" s="101" t="str">
        <f>Tabulka33[[#This Row],[Míra shody]]</f>
        <v>B</v>
      </c>
      <c r="I94" s="97"/>
    </row>
    <row r="95" spans="1:9">
      <c r="A95" s="5" t="s">
        <v>1049</v>
      </c>
      <c r="B95" s="5" t="s">
        <v>1006</v>
      </c>
      <c r="C95" t="s">
        <v>863</v>
      </c>
      <c r="D95" s="2" t="s">
        <v>637</v>
      </c>
      <c r="E95" s="105" t="str">
        <f>Tabulka3[[#This Row],[Míra shody]]</f>
        <v>B</v>
      </c>
      <c r="F95" s="99" t="str">
        <f>COBIT5vsValIT!E95</f>
        <v>N</v>
      </c>
      <c r="G95" s="103" t="str">
        <f>COBIT5vsRiskIT!E95</f>
        <v>N</v>
      </c>
      <c r="H95" s="101" t="str">
        <f>Tabulka33[[#This Row],[Míra shody]]</f>
        <v>C</v>
      </c>
      <c r="I95" s="97"/>
    </row>
    <row r="96" spans="1:9" ht="30">
      <c r="A96" s="5" t="s">
        <v>1049</v>
      </c>
      <c r="B96" s="5" t="s">
        <v>1006</v>
      </c>
      <c r="C96" t="s">
        <v>864</v>
      </c>
      <c r="D96" s="2" t="s">
        <v>638</v>
      </c>
      <c r="E96" s="105" t="str">
        <f>Tabulka3[[#This Row],[Míra shody]]</f>
        <v>B</v>
      </c>
      <c r="F96" s="99" t="str">
        <f>COBIT5vsValIT!E96</f>
        <v>N</v>
      </c>
      <c r="G96" s="103" t="str">
        <f>COBIT5vsRiskIT!E96</f>
        <v>N</v>
      </c>
      <c r="H96" s="101" t="str">
        <f>Tabulka33[[#This Row],[Míra shody]]</f>
        <v>C</v>
      </c>
      <c r="I96" s="97"/>
    </row>
    <row r="97" spans="1:9">
      <c r="A97" s="5" t="s">
        <v>1049</v>
      </c>
      <c r="B97" s="1" t="s">
        <v>1008</v>
      </c>
      <c r="C97" s="1"/>
      <c r="D97" s="7" t="s">
        <v>1007</v>
      </c>
      <c r="E97" s="105" t="str">
        <f>Tabulka3[[#This Row],[Míra shody]]</f>
        <v>B</v>
      </c>
      <c r="F97" s="99" t="str">
        <f>COBIT5vsValIT!E97</f>
        <v>N</v>
      </c>
      <c r="G97" s="103" t="str">
        <f>COBIT5vsRiskIT!E97</f>
        <v>N</v>
      </c>
      <c r="H97" s="101" t="str">
        <f>Tabulka33[[#This Row],[Míra shody]]</f>
        <v>B</v>
      </c>
      <c r="I97" s="97" t="str">
        <f>COBIT5vsISO20000!E97</f>
        <v>C</v>
      </c>
    </row>
    <row r="98" spans="1:9" ht="30">
      <c r="A98" s="5" t="s">
        <v>1049</v>
      </c>
      <c r="B98" s="5" t="s">
        <v>1008</v>
      </c>
      <c r="C98" t="s">
        <v>639</v>
      </c>
      <c r="D98" s="2" t="s">
        <v>640</v>
      </c>
      <c r="E98" s="105" t="str">
        <f>Tabulka3[[#This Row],[Míra shody]]</f>
        <v>B</v>
      </c>
      <c r="F98" s="99" t="str">
        <f>COBIT5vsValIT!E98</f>
        <v>N</v>
      </c>
      <c r="G98" s="103" t="str">
        <f>COBIT5vsRiskIT!E98</f>
        <v>N</v>
      </c>
      <c r="H98" s="101" t="str">
        <f>Tabulka33[[#This Row],[Míra shody]]</f>
        <v>C</v>
      </c>
      <c r="I98" s="97" t="str">
        <f>COBIT5vsISO20000!E98</f>
        <v>N</v>
      </c>
    </row>
    <row r="99" spans="1:9" ht="30">
      <c r="A99" s="5" t="s">
        <v>1049</v>
      </c>
      <c r="B99" s="5" t="s">
        <v>1008</v>
      </c>
      <c r="C99" t="s">
        <v>865</v>
      </c>
      <c r="D99" s="2" t="s">
        <v>641</v>
      </c>
      <c r="E99" s="105" t="str">
        <f>Tabulka3[[#This Row],[Míra shody]]</f>
        <v>B</v>
      </c>
      <c r="F99" s="99" t="str">
        <f>COBIT5vsValIT!E99</f>
        <v>N</v>
      </c>
      <c r="G99" s="103" t="str">
        <f>COBIT5vsRiskIT!E99</f>
        <v>N</v>
      </c>
      <c r="H99" s="101" t="str">
        <f>Tabulka33[[#This Row],[Míra shody]]</f>
        <v>C</v>
      </c>
      <c r="I99" s="97" t="str">
        <f>COBIT5vsISO20000!E99</f>
        <v>N</v>
      </c>
    </row>
    <row r="100" spans="1:9">
      <c r="A100" s="5" t="s">
        <v>1049</v>
      </c>
      <c r="B100" s="5" t="s">
        <v>1008</v>
      </c>
      <c r="C100" t="s">
        <v>866</v>
      </c>
      <c r="D100" s="2" t="s">
        <v>642</v>
      </c>
      <c r="E100" s="105" t="str">
        <f>Tabulka3[[#This Row],[Míra shody]]</f>
        <v>B</v>
      </c>
      <c r="F100" s="99" t="str">
        <f>COBIT5vsValIT!E100</f>
        <v>N</v>
      </c>
      <c r="G100" s="103" t="str">
        <f>COBIT5vsRiskIT!E100</f>
        <v>N</v>
      </c>
      <c r="H100" s="101" t="str">
        <f>Tabulka33[[#This Row],[Míra shody]]</f>
        <v>B</v>
      </c>
      <c r="I100" s="97" t="str">
        <f>COBIT5vsISO20000!E100</f>
        <v>C</v>
      </c>
    </row>
    <row r="101" spans="1:9" ht="30">
      <c r="A101" s="5" t="s">
        <v>1049</v>
      </c>
      <c r="B101" s="5" t="s">
        <v>1008</v>
      </c>
      <c r="C101" t="s">
        <v>867</v>
      </c>
      <c r="D101" s="2" t="s">
        <v>643</v>
      </c>
      <c r="E101" s="105" t="str">
        <f>Tabulka3[[#This Row],[Míra shody]]</f>
        <v>B</v>
      </c>
      <c r="F101" s="99" t="str">
        <f>COBIT5vsValIT!E101</f>
        <v>N</v>
      </c>
      <c r="G101" s="103" t="str">
        <f>COBIT5vsRiskIT!E101</f>
        <v>N</v>
      </c>
      <c r="H101" s="101" t="str">
        <f>Tabulka33[[#This Row],[Míra shody]]</f>
        <v>B</v>
      </c>
      <c r="I101" s="97" t="str">
        <f>COBIT5vsISO20000!E101</f>
        <v>N</v>
      </c>
    </row>
    <row r="102" spans="1:9" ht="30">
      <c r="A102" s="5" t="s">
        <v>1049</v>
      </c>
      <c r="B102" s="5" t="s">
        <v>1008</v>
      </c>
      <c r="C102" t="s">
        <v>868</v>
      </c>
      <c r="D102" s="2" t="s">
        <v>644</v>
      </c>
      <c r="E102" s="105" t="str">
        <f>Tabulka3[[#This Row],[Míra shody]]</f>
        <v>B</v>
      </c>
      <c r="F102" s="99" t="str">
        <f>COBIT5vsValIT!E102</f>
        <v>N</v>
      </c>
      <c r="G102" s="103" t="str">
        <f>COBIT5vsRiskIT!E102</f>
        <v>N</v>
      </c>
      <c r="H102" s="101" t="str">
        <f>Tabulka33[[#This Row],[Míra shody]]</f>
        <v>C</v>
      </c>
      <c r="I102" s="97" t="str">
        <f>COBIT5vsISO20000!E102</f>
        <v>N</v>
      </c>
    </row>
    <row r="103" spans="1:9">
      <c r="A103" s="5" t="s">
        <v>1049</v>
      </c>
      <c r="B103" s="5" t="s">
        <v>1008</v>
      </c>
      <c r="C103" t="s">
        <v>869</v>
      </c>
      <c r="D103" s="2" t="s">
        <v>645</v>
      </c>
      <c r="E103" s="105" t="str">
        <f>Tabulka3[[#This Row],[Míra shody]]</f>
        <v>B</v>
      </c>
      <c r="F103" s="99" t="str">
        <f>COBIT5vsValIT!E103</f>
        <v>N</v>
      </c>
      <c r="G103" s="103" t="str">
        <f>COBIT5vsRiskIT!E103</f>
        <v>N</v>
      </c>
      <c r="H103" s="101" t="str">
        <f>Tabulka33[[#This Row],[Míra shody]]</f>
        <v>A</v>
      </c>
      <c r="I103" s="97" t="str">
        <f>COBIT5vsISO20000!E103</f>
        <v>N</v>
      </c>
    </row>
    <row r="104" spans="1:9">
      <c r="A104" s="5" t="s">
        <v>1049</v>
      </c>
      <c r="B104" s="1" t="s">
        <v>1010</v>
      </c>
      <c r="C104" s="1"/>
      <c r="D104" s="7" t="s">
        <v>1009</v>
      </c>
      <c r="E104" s="105" t="str">
        <f>Tabulka3[[#This Row],[Míra shody]]</f>
        <v>C</v>
      </c>
      <c r="F104" s="99" t="str">
        <f>COBIT5vsValIT!E104</f>
        <v>N</v>
      </c>
      <c r="G104" s="103" t="str">
        <f>COBIT5vsRiskIT!E104</f>
        <v>A</v>
      </c>
      <c r="H104" s="101" t="str">
        <f>Tabulka33[[#This Row],[Míra shody]]</f>
        <v>C</v>
      </c>
      <c r="I104" s="97" t="str">
        <f>COBIT5vsISO20000!E104</f>
        <v>N</v>
      </c>
    </row>
    <row r="105" spans="1:9">
      <c r="A105" s="5" t="s">
        <v>1049</v>
      </c>
      <c r="B105" s="5" t="s">
        <v>1010</v>
      </c>
      <c r="C105" t="s">
        <v>646</v>
      </c>
      <c r="D105" s="2" t="s">
        <v>647</v>
      </c>
      <c r="E105" s="105" t="str">
        <f>Tabulka3[[#This Row],[Míra shody]]</f>
        <v>C</v>
      </c>
      <c r="F105" s="99" t="str">
        <f>COBIT5vsValIT!E105</f>
        <v>N</v>
      </c>
      <c r="G105" s="103" t="str">
        <f>COBIT5vsRiskIT!E105</f>
        <v>A</v>
      </c>
      <c r="H105" s="101" t="str">
        <f>Tabulka33[[#This Row],[Míra shody]]</f>
        <v>C</v>
      </c>
      <c r="I105" s="97" t="str">
        <f>COBIT5vsISO20000!E105</f>
        <v>N</v>
      </c>
    </row>
    <row r="106" spans="1:9">
      <c r="A106" s="5" t="s">
        <v>1049</v>
      </c>
      <c r="B106" s="5" t="s">
        <v>1010</v>
      </c>
      <c r="C106" t="s">
        <v>870</v>
      </c>
      <c r="D106" s="2" t="s">
        <v>648</v>
      </c>
      <c r="E106" s="105" t="str">
        <f>Tabulka3[[#This Row],[Míra shody]]</f>
        <v>C</v>
      </c>
      <c r="F106" s="99" t="str">
        <f>COBIT5vsValIT!E106</f>
        <v>N</v>
      </c>
      <c r="G106" s="103" t="str">
        <f>COBIT5vsRiskIT!E106</f>
        <v>A</v>
      </c>
      <c r="H106" s="101" t="str">
        <f>Tabulka33[[#This Row],[Míra shody]]</f>
        <v>C</v>
      </c>
      <c r="I106" s="97" t="str">
        <f>COBIT5vsISO20000!E106</f>
        <v>N</v>
      </c>
    </row>
    <row r="107" spans="1:9">
      <c r="A107" s="5" t="s">
        <v>1049</v>
      </c>
      <c r="B107" s="5" t="s">
        <v>1010</v>
      </c>
      <c r="C107" t="s">
        <v>871</v>
      </c>
      <c r="D107" s="2" t="s">
        <v>649</v>
      </c>
      <c r="E107" s="105" t="str">
        <f>Tabulka3[[#This Row],[Míra shody]]</f>
        <v>C</v>
      </c>
      <c r="F107" s="99" t="str">
        <f>COBIT5vsValIT!E107</f>
        <v>N</v>
      </c>
      <c r="G107" s="103" t="str">
        <f>COBIT5vsRiskIT!E107</f>
        <v>A</v>
      </c>
      <c r="H107" s="101" t="str">
        <f>Tabulka33[[#This Row],[Míra shody]]</f>
        <v>C</v>
      </c>
      <c r="I107" s="97" t="str">
        <f>COBIT5vsISO20000!E107</f>
        <v>N</v>
      </c>
    </row>
    <row r="108" spans="1:9">
      <c r="A108" s="5" t="s">
        <v>1049</v>
      </c>
      <c r="B108" s="5" t="s">
        <v>1010</v>
      </c>
      <c r="C108" t="s">
        <v>872</v>
      </c>
      <c r="D108" s="2" t="s">
        <v>650</v>
      </c>
      <c r="E108" s="105" t="str">
        <f>Tabulka3[[#This Row],[Míra shody]]</f>
        <v>C</v>
      </c>
      <c r="F108" s="99" t="str">
        <f>COBIT5vsValIT!E108</f>
        <v>N</v>
      </c>
      <c r="G108" s="103" t="str">
        <f>COBIT5vsRiskIT!E108</f>
        <v>A</v>
      </c>
      <c r="H108" s="101" t="str">
        <f>Tabulka33[[#This Row],[Míra shody]]</f>
        <v>C</v>
      </c>
      <c r="I108" s="97" t="str">
        <f>COBIT5vsISO20000!E108</f>
        <v>N</v>
      </c>
    </row>
    <row r="109" spans="1:9">
      <c r="A109" s="5" t="s">
        <v>1049</v>
      </c>
      <c r="B109" s="5" t="s">
        <v>1010</v>
      </c>
      <c r="C109" t="s">
        <v>873</v>
      </c>
      <c r="D109" s="2" t="s">
        <v>651</v>
      </c>
      <c r="E109" s="105" t="str">
        <f>Tabulka3[[#This Row],[Míra shody]]</f>
        <v>C</v>
      </c>
      <c r="F109" s="99" t="str">
        <f>COBIT5vsValIT!E109</f>
        <v>N</v>
      </c>
      <c r="G109" s="103" t="str">
        <f>COBIT5vsRiskIT!E109</f>
        <v>A</v>
      </c>
      <c r="H109" s="101" t="str">
        <f>Tabulka33[[#This Row],[Míra shody]]</f>
        <v>C</v>
      </c>
      <c r="I109" s="97" t="str">
        <f>COBIT5vsISO20000!E109</f>
        <v>N</v>
      </c>
    </row>
    <row r="110" spans="1:9">
      <c r="A110" s="5" t="s">
        <v>1049</v>
      </c>
      <c r="B110" s="5" t="s">
        <v>1010</v>
      </c>
      <c r="C110" t="s">
        <v>874</v>
      </c>
      <c r="D110" s="2" t="s">
        <v>652</v>
      </c>
      <c r="E110" s="105" t="str">
        <f>Tabulka3[[#This Row],[Míra shody]]</f>
        <v>C</v>
      </c>
      <c r="F110" s="99" t="str">
        <f>COBIT5vsValIT!E110</f>
        <v>N</v>
      </c>
      <c r="G110" s="103" t="str">
        <f>COBIT5vsRiskIT!E110</f>
        <v>A</v>
      </c>
      <c r="H110" s="101" t="str">
        <f>Tabulka33[[#This Row],[Míra shody]]</f>
        <v>C</v>
      </c>
      <c r="I110" s="97" t="str">
        <f>COBIT5vsISO20000!E110</f>
        <v>N</v>
      </c>
    </row>
    <row r="111" spans="1:9">
      <c r="A111" s="5" t="s">
        <v>1049</v>
      </c>
      <c r="B111" s="1" t="s">
        <v>1012</v>
      </c>
      <c r="C111" s="1"/>
      <c r="D111" s="7" t="s">
        <v>1011</v>
      </c>
      <c r="E111" s="105" t="str">
        <f>Tabulka3[[#This Row],[Míra shody]]</f>
        <v>C</v>
      </c>
      <c r="F111" s="99" t="str">
        <f>COBIT5vsValIT!E111</f>
        <v>N</v>
      </c>
      <c r="G111" s="103" t="str">
        <f>COBIT5vsRiskIT!E111</f>
        <v>N</v>
      </c>
      <c r="H111" s="101" t="str">
        <f>Tabulka33[[#This Row],[Míra shody]]</f>
        <v>C</v>
      </c>
      <c r="I111" s="97" t="str">
        <f>COBIT5vsISO20000!E111</f>
        <v>B</v>
      </c>
    </row>
    <row r="112" spans="1:9">
      <c r="A112" s="5" t="s">
        <v>1049</v>
      </c>
      <c r="B112" s="5" t="s">
        <v>1012</v>
      </c>
      <c r="C112" t="s">
        <v>653</v>
      </c>
      <c r="D112" s="2" t="s">
        <v>654</v>
      </c>
      <c r="E112" s="105" t="str">
        <f>Tabulka3[[#This Row],[Míra shody]]</f>
        <v>C</v>
      </c>
      <c r="F112" s="99" t="str">
        <f>COBIT5vsValIT!E112</f>
        <v>N</v>
      </c>
      <c r="G112" s="103" t="str">
        <f>COBIT5vsRiskIT!E112</f>
        <v>N</v>
      </c>
      <c r="H112" s="101" t="str">
        <f>Tabulka33[[#This Row],[Míra shody]]</f>
        <v>C</v>
      </c>
      <c r="I112" s="97">
        <f>COBIT5vsISO20000!E112</f>
        <v>0</v>
      </c>
    </row>
    <row r="113" spans="1:9" ht="30">
      <c r="A113" s="5" t="s">
        <v>1049</v>
      </c>
      <c r="B113" s="5" t="s">
        <v>1012</v>
      </c>
      <c r="C113" t="s">
        <v>875</v>
      </c>
      <c r="D113" s="2" t="s">
        <v>655</v>
      </c>
      <c r="E113" s="105" t="str">
        <f>Tabulka3[[#This Row],[Míra shody]]</f>
        <v>B</v>
      </c>
      <c r="F113" s="99" t="str">
        <f>COBIT5vsValIT!E113</f>
        <v>N</v>
      </c>
      <c r="G113" s="103" t="str">
        <f>COBIT5vsRiskIT!E113</f>
        <v>N</v>
      </c>
      <c r="H113" s="101" t="str">
        <f>Tabulka33[[#This Row],[Míra shody]]</f>
        <v>C</v>
      </c>
      <c r="I113" s="97"/>
    </row>
    <row r="114" spans="1:9">
      <c r="A114" s="5" t="s">
        <v>1049</v>
      </c>
      <c r="B114" s="5" t="s">
        <v>1012</v>
      </c>
      <c r="C114" t="s">
        <v>876</v>
      </c>
      <c r="D114" s="2" t="s">
        <v>656</v>
      </c>
      <c r="E114" s="105" t="str">
        <f>Tabulka3[[#This Row],[Míra shody]]</f>
        <v>C</v>
      </c>
      <c r="F114" s="99" t="str">
        <f>COBIT5vsValIT!E114</f>
        <v>N</v>
      </c>
      <c r="G114" s="103" t="str">
        <f>COBIT5vsRiskIT!E114</f>
        <v>N</v>
      </c>
      <c r="H114" s="101" t="str">
        <f>Tabulka33[[#This Row],[Míra shody]]</f>
        <v>C</v>
      </c>
      <c r="I114" s="97"/>
    </row>
    <row r="115" spans="1:9">
      <c r="A115" s="8" t="s">
        <v>1050</v>
      </c>
      <c r="B115" s="1" t="s">
        <v>1014</v>
      </c>
      <c r="C115" s="1"/>
      <c r="D115" s="7" t="s">
        <v>1013</v>
      </c>
      <c r="E115" s="105" t="str">
        <f>Tabulka3[[#This Row],[Míra shody]]</f>
        <v>C</v>
      </c>
      <c r="F115" s="99" t="str">
        <f>COBIT5vsValIT!E115</f>
        <v>C</v>
      </c>
      <c r="G115" s="103" t="str">
        <f>COBIT5vsRiskIT!E115</f>
        <v>N</v>
      </c>
      <c r="H115" s="101" t="str">
        <f>Tabulka33[[#This Row],[Míra shody]]</f>
        <v>C</v>
      </c>
      <c r="I115" s="97" t="str">
        <f>COBIT5vsISO20000!E115</f>
        <v>C</v>
      </c>
    </row>
    <row r="116" spans="1:9" ht="30">
      <c r="A116" s="5" t="s">
        <v>1050</v>
      </c>
      <c r="B116" s="5" t="s">
        <v>1014</v>
      </c>
      <c r="C116" t="s">
        <v>657</v>
      </c>
      <c r="D116" s="2" t="s">
        <v>658</v>
      </c>
      <c r="E116" s="105" t="str">
        <f>Tabulka3[[#This Row],[Míra shody]]</f>
        <v>B</v>
      </c>
      <c r="F116" s="99" t="str">
        <f>COBIT5vsValIT!E116</f>
        <v>N</v>
      </c>
      <c r="G116" s="103" t="str">
        <f>COBIT5vsRiskIT!E116</f>
        <v>N</v>
      </c>
      <c r="H116" s="101" t="str">
        <f>Tabulka33[[#This Row],[Míra shody]]</f>
        <v>C</v>
      </c>
      <c r="I116" s="97" t="str">
        <f>COBIT5vsISO20000!E116</f>
        <v>N</v>
      </c>
    </row>
    <row r="117" spans="1:9">
      <c r="A117" s="5" t="s">
        <v>1050</v>
      </c>
      <c r="B117" s="5" t="s">
        <v>1014</v>
      </c>
      <c r="C117" t="s">
        <v>877</v>
      </c>
      <c r="D117" s="2" t="s">
        <v>659</v>
      </c>
      <c r="E117" s="105" t="str">
        <f>Tabulka3[[#This Row],[Míra shody]]</f>
        <v>N</v>
      </c>
      <c r="F117" s="99" t="str">
        <f>COBIT5vsValIT!E117</f>
        <v>A</v>
      </c>
      <c r="G117" s="103" t="str">
        <f>COBIT5vsRiskIT!E117</f>
        <v>N</v>
      </c>
      <c r="H117" s="101" t="str">
        <f>Tabulka33[[#This Row],[Míra shody]]</f>
        <v>C</v>
      </c>
      <c r="I117" s="97" t="str">
        <f>COBIT5vsISO20000!E117</f>
        <v>N</v>
      </c>
    </row>
    <row r="118" spans="1:9">
      <c r="A118" s="5" t="s">
        <v>1050</v>
      </c>
      <c r="B118" s="5" t="s">
        <v>1014</v>
      </c>
      <c r="C118" t="s">
        <v>878</v>
      </c>
      <c r="D118" s="2" t="s">
        <v>660</v>
      </c>
      <c r="E118" s="105" t="str">
        <f>Tabulka3[[#This Row],[Míra shody]]</f>
        <v>C</v>
      </c>
      <c r="F118" s="99" t="str">
        <f>COBIT5vsValIT!E118</f>
        <v>B</v>
      </c>
      <c r="G118" s="103" t="str">
        <f>COBIT5vsRiskIT!E118</f>
        <v>N</v>
      </c>
      <c r="H118" s="101" t="str">
        <f>Tabulka33[[#This Row],[Míra shody]]</f>
        <v>C</v>
      </c>
      <c r="I118" s="97" t="str">
        <f>COBIT5vsISO20000!E118</f>
        <v>C</v>
      </c>
    </row>
    <row r="119" spans="1:9">
      <c r="A119" s="5" t="s">
        <v>1050</v>
      </c>
      <c r="B119" s="5" t="s">
        <v>1014</v>
      </c>
      <c r="C119" t="s">
        <v>879</v>
      </c>
      <c r="D119" s="2" t="s">
        <v>661</v>
      </c>
      <c r="E119" s="105" t="str">
        <f>Tabulka3[[#This Row],[Míra shody]]</f>
        <v>N</v>
      </c>
      <c r="F119" s="99" t="str">
        <f>COBIT5vsValIT!E119</f>
        <v>A</v>
      </c>
      <c r="G119" s="103" t="str">
        <f>COBIT5vsRiskIT!E119</f>
        <v>N</v>
      </c>
      <c r="H119" s="101" t="str">
        <f>Tabulka33[[#This Row],[Míra shody]]</f>
        <v>C</v>
      </c>
      <c r="I119" s="97" t="str">
        <f>COBIT5vsISO20000!E119</f>
        <v>N</v>
      </c>
    </row>
    <row r="120" spans="1:9">
      <c r="A120" s="5" t="s">
        <v>1050</v>
      </c>
      <c r="B120" s="5" t="s">
        <v>1014</v>
      </c>
      <c r="C120" t="s">
        <v>880</v>
      </c>
      <c r="D120" s="2" t="s">
        <v>662</v>
      </c>
      <c r="E120" s="105" t="str">
        <f>Tabulka3[[#This Row],[Míra shody]]</f>
        <v>N</v>
      </c>
      <c r="F120" s="99" t="str">
        <f>COBIT5vsValIT!E120</f>
        <v>B</v>
      </c>
      <c r="G120" s="103" t="str">
        <f>COBIT5vsRiskIT!E120</f>
        <v>N</v>
      </c>
      <c r="H120" s="101" t="str">
        <f>Tabulka33[[#This Row],[Míra shody]]</f>
        <v>C</v>
      </c>
      <c r="I120" s="97" t="str">
        <f>COBIT5vsISO20000!E120</f>
        <v>N</v>
      </c>
    </row>
    <row r="121" spans="1:9" ht="30">
      <c r="A121" s="5" t="s">
        <v>1050</v>
      </c>
      <c r="B121" s="5" t="s">
        <v>1014</v>
      </c>
      <c r="C121" t="s">
        <v>881</v>
      </c>
      <c r="D121" s="2" t="s">
        <v>663</v>
      </c>
      <c r="E121" s="105" t="str">
        <f>Tabulka3[[#This Row],[Míra shody]]</f>
        <v>C</v>
      </c>
      <c r="F121" s="99" t="str">
        <f>COBIT5vsValIT!E121</f>
        <v>B</v>
      </c>
      <c r="G121" s="103" t="str">
        <f>COBIT5vsRiskIT!E121</f>
        <v>N</v>
      </c>
      <c r="H121" s="101" t="str">
        <f>Tabulka33[[#This Row],[Míra shody]]</f>
        <v>C</v>
      </c>
      <c r="I121" s="97" t="str">
        <f>COBIT5vsISO20000!E121</f>
        <v>N</v>
      </c>
    </row>
    <row r="122" spans="1:9" ht="30">
      <c r="A122" s="5" t="s">
        <v>1050</v>
      </c>
      <c r="B122" s="5" t="s">
        <v>1014</v>
      </c>
      <c r="C122" t="s">
        <v>882</v>
      </c>
      <c r="D122" s="2" t="s">
        <v>664</v>
      </c>
      <c r="E122" s="105" t="str">
        <f>Tabulka3[[#This Row],[Míra shody]]</f>
        <v>B</v>
      </c>
      <c r="F122" s="99" t="str">
        <f>COBIT5vsValIT!E122</f>
        <v>N</v>
      </c>
      <c r="G122" s="103" t="str">
        <f>COBIT5vsRiskIT!E122</f>
        <v>N</v>
      </c>
      <c r="H122" s="101" t="str">
        <f>Tabulka33[[#This Row],[Míra shody]]</f>
        <v>C</v>
      </c>
      <c r="I122" s="97" t="str">
        <f>COBIT5vsISO20000!E122</f>
        <v>B</v>
      </c>
    </row>
    <row r="123" spans="1:9">
      <c r="A123" s="5" t="s">
        <v>1050</v>
      </c>
      <c r="B123" s="5" t="s">
        <v>1014</v>
      </c>
      <c r="C123" t="s">
        <v>883</v>
      </c>
      <c r="D123" s="2" t="s">
        <v>666</v>
      </c>
      <c r="E123" s="105" t="str">
        <f>Tabulka3[[#This Row],[Míra shody]]</f>
        <v>B</v>
      </c>
      <c r="F123" s="99" t="str">
        <f>COBIT5vsValIT!E123</f>
        <v>N</v>
      </c>
      <c r="G123" s="103" t="str">
        <f>COBIT5vsRiskIT!E123</f>
        <v>N</v>
      </c>
      <c r="H123" s="101" t="str">
        <f>Tabulka33[[#This Row],[Míra shody]]</f>
        <v>C</v>
      </c>
      <c r="I123" s="97" t="str">
        <f>COBIT5vsISO20000!E123</f>
        <v>N</v>
      </c>
    </row>
    <row r="124" spans="1:9">
      <c r="A124" s="5" t="s">
        <v>1050</v>
      </c>
      <c r="B124" s="5" t="s">
        <v>1014</v>
      </c>
      <c r="C124" t="s">
        <v>884</v>
      </c>
      <c r="D124" s="2" t="s">
        <v>665</v>
      </c>
      <c r="E124" s="105" t="str">
        <f>Tabulka3[[#This Row],[Míra shody]]</f>
        <v>C</v>
      </c>
      <c r="F124" s="99" t="str">
        <f>COBIT5vsValIT!E124</f>
        <v>N</v>
      </c>
      <c r="G124" s="103" t="str">
        <f>COBIT5vsRiskIT!E124</f>
        <v>N</v>
      </c>
      <c r="H124" s="101" t="str">
        <f>Tabulka33[[#This Row],[Míra shody]]</f>
        <v>C</v>
      </c>
      <c r="I124" s="97" t="str">
        <f>COBIT5vsISO20000!E124</f>
        <v>N</v>
      </c>
    </row>
    <row r="125" spans="1:9">
      <c r="A125" s="5" t="s">
        <v>1050</v>
      </c>
      <c r="B125" s="5" t="s">
        <v>1014</v>
      </c>
      <c r="C125" t="s">
        <v>885</v>
      </c>
      <c r="D125" s="2" t="s">
        <v>667</v>
      </c>
      <c r="E125" s="105" t="str">
        <f>Tabulka3[[#This Row],[Míra shody]]</f>
        <v>C</v>
      </c>
      <c r="F125" s="99" t="str">
        <f>COBIT5vsValIT!E125</f>
        <v>N</v>
      </c>
      <c r="G125" s="103" t="str">
        <f>COBIT5vsRiskIT!E125</f>
        <v>N</v>
      </c>
      <c r="H125" s="101" t="str">
        <f>Tabulka33[[#This Row],[Míra shody]]</f>
        <v>C</v>
      </c>
      <c r="I125" s="97" t="str">
        <f>COBIT5vsISO20000!E125</f>
        <v>N</v>
      </c>
    </row>
    <row r="126" spans="1:9">
      <c r="A126" s="5" t="s">
        <v>1050</v>
      </c>
      <c r="B126" s="5" t="s">
        <v>1014</v>
      </c>
      <c r="C126" t="s">
        <v>886</v>
      </c>
      <c r="D126" s="2" t="s">
        <v>668</v>
      </c>
      <c r="E126" s="105" t="str">
        <f>Tabulka3[[#This Row],[Míra shody]]</f>
        <v>B</v>
      </c>
      <c r="F126" s="99" t="str">
        <f>COBIT5vsValIT!E126</f>
        <v>N</v>
      </c>
      <c r="G126" s="103" t="str">
        <f>COBIT5vsRiskIT!E126</f>
        <v>N</v>
      </c>
      <c r="H126" s="101" t="str">
        <f>Tabulka33[[#This Row],[Míra shody]]</f>
        <v>C</v>
      </c>
      <c r="I126" s="97" t="str">
        <f>COBIT5vsISO20000!E126</f>
        <v>N</v>
      </c>
    </row>
    <row r="127" spans="1:9">
      <c r="A127" s="5" t="s">
        <v>1050</v>
      </c>
      <c r="B127" s="5" t="s">
        <v>1014</v>
      </c>
      <c r="C127" t="s">
        <v>887</v>
      </c>
      <c r="D127" s="2" t="s">
        <v>669</v>
      </c>
      <c r="E127" s="105" t="str">
        <f>Tabulka3[[#This Row],[Míra shody]]</f>
        <v>N</v>
      </c>
      <c r="F127" s="99" t="str">
        <f>COBIT5vsValIT!E127</f>
        <v>N</v>
      </c>
      <c r="G127" s="103" t="str">
        <f>COBIT5vsRiskIT!E127</f>
        <v>N</v>
      </c>
      <c r="H127" s="101" t="str">
        <f>Tabulka33[[#This Row],[Míra shody]]</f>
        <v>C</v>
      </c>
      <c r="I127" s="97" t="str">
        <f>COBIT5vsISO20000!E127</f>
        <v>N</v>
      </c>
    </row>
    <row r="128" spans="1:9">
      <c r="A128" s="5" t="s">
        <v>1050</v>
      </c>
      <c r="B128" s="5" t="s">
        <v>1014</v>
      </c>
      <c r="C128" t="s">
        <v>888</v>
      </c>
      <c r="D128" s="2" t="s">
        <v>671</v>
      </c>
      <c r="E128" s="105" t="str">
        <f>Tabulka3[[#This Row],[Míra shody]]</f>
        <v>B</v>
      </c>
      <c r="F128" s="99" t="str">
        <f>COBIT5vsValIT!E128</f>
        <v>N</v>
      </c>
      <c r="G128" s="103" t="str">
        <f>COBIT5vsRiskIT!E128</f>
        <v>N</v>
      </c>
      <c r="H128" s="101" t="str">
        <f>Tabulka33[[#This Row],[Míra shody]]</f>
        <v>C</v>
      </c>
      <c r="I128" s="97" t="str">
        <f>COBIT5vsISO20000!E128</f>
        <v>N</v>
      </c>
    </row>
    <row r="129" spans="1:9">
      <c r="A129" s="5" t="s">
        <v>1050</v>
      </c>
      <c r="B129" s="5" t="s">
        <v>1014</v>
      </c>
      <c r="C129" t="s">
        <v>889</v>
      </c>
      <c r="D129" s="2" t="s">
        <v>670</v>
      </c>
      <c r="E129" s="105" t="str">
        <f>Tabulka3[[#This Row],[Míra shody]]</f>
        <v>N</v>
      </c>
      <c r="F129" s="99" t="str">
        <f>COBIT5vsValIT!E129</f>
        <v>A</v>
      </c>
      <c r="G129" s="103" t="str">
        <f>COBIT5vsRiskIT!E129</f>
        <v>N</v>
      </c>
      <c r="H129" s="101" t="str">
        <f>Tabulka33[[#This Row],[Míra shody]]</f>
        <v>C</v>
      </c>
      <c r="I129" s="97" t="str">
        <f>COBIT5vsISO20000!E129</f>
        <v>N</v>
      </c>
    </row>
    <row r="130" spans="1:9">
      <c r="A130" s="5" t="s">
        <v>1050</v>
      </c>
      <c r="B130" s="1" t="s">
        <v>1016</v>
      </c>
      <c r="C130" s="1"/>
      <c r="D130" s="7" t="s">
        <v>1015</v>
      </c>
      <c r="E130" s="105" t="str">
        <f>Tabulka3[[#This Row],[Míra shody]]</f>
        <v>B</v>
      </c>
      <c r="F130" s="99" t="str">
        <f>COBIT5vsValIT!E130</f>
        <v>N</v>
      </c>
      <c r="G130" s="103" t="str">
        <f>COBIT5vsRiskIT!E130</f>
        <v>N</v>
      </c>
      <c r="H130" s="101" t="str">
        <f>Tabulka33[[#This Row],[Míra shody]]</f>
        <v>B</v>
      </c>
      <c r="I130" s="97" t="str">
        <f>COBIT5vsISO20000!E130</f>
        <v>N</v>
      </c>
    </row>
    <row r="131" spans="1:9" ht="30">
      <c r="A131" s="5" t="s">
        <v>1050</v>
      </c>
      <c r="B131" s="5" t="s">
        <v>1016</v>
      </c>
      <c r="C131" t="s">
        <v>672</v>
      </c>
      <c r="D131" s="2" t="s">
        <v>673</v>
      </c>
      <c r="E131" s="105" t="str">
        <f>Tabulka3[[#This Row],[Míra shody]]</f>
        <v>B</v>
      </c>
      <c r="F131" s="99" t="str">
        <f>COBIT5vsValIT!E131</f>
        <v>N</v>
      </c>
      <c r="G131" s="103" t="str">
        <f>COBIT5vsRiskIT!E131</f>
        <v>N</v>
      </c>
      <c r="H131" s="101" t="str">
        <f>Tabulka33[[#This Row],[Míra shody]]</f>
        <v>B</v>
      </c>
      <c r="I131" s="97" t="str">
        <f>COBIT5vsISO20000!E131</f>
        <v>N</v>
      </c>
    </row>
    <row r="132" spans="1:9" ht="30">
      <c r="A132" s="5" t="s">
        <v>1050</v>
      </c>
      <c r="B132" s="5" t="s">
        <v>1016</v>
      </c>
      <c r="C132" t="s">
        <v>890</v>
      </c>
      <c r="D132" s="2" t="s">
        <v>674</v>
      </c>
      <c r="E132" s="105" t="str">
        <f>Tabulka3[[#This Row],[Míra shody]]</f>
        <v>B</v>
      </c>
      <c r="F132" s="99" t="str">
        <f>COBIT5vsValIT!E132</f>
        <v>N</v>
      </c>
      <c r="G132" s="103" t="str">
        <f>COBIT5vsRiskIT!E132</f>
        <v>N</v>
      </c>
      <c r="H132" s="101" t="str">
        <f>Tabulka33[[#This Row],[Míra shody]]</f>
        <v>B</v>
      </c>
      <c r="I132" s="97" t="str">
        <f>COBIT5vsISO20000!E132</f>
        <v>N</v>
      </c>
    </row>
    <row r="133" spans="1:9">
      <c r="A133" s="5" t="s">
        <v>1050</v>
      </c>
      <c r="B133" s="5" t="s">
        <v>1016</v>
      </c>
      <c r="C133" t="s">
        <v>891</v>
      </c>
      <c r="D133" s="2" t="s">
        <v>675</v>
      </c>
      <c r="E133" s="105" t="str">
        <f>Tabulka3[[#This Row],[Míra shody]]</f>
        <v>B</v>
      </c>
      <c r="F133" s="99" t="str">
        <f>COBIT5vsValIT!E133</f>
        <v>N</v>
      </c>
      <c r="G133" s="103" t="str">
        <f>COBIT5vsRiskIT!E133</f>
        <v>N</v>
      </c>
      <c r="H133" s="101" t="str">
        <f>Tabulka33[[#This Row],[Míra shody]]</f>
        <v>C</v>
      </c>
      <c r="I133" s="97" t="str">
        <f>COBIT5vsISO20000!E133</f>
        <v>N</v>
      </c>
    </row>
    <row r="134" spans="1:9" ht="30">
      <c r="A134" s="5" t="s">
        <v>1050</v>
      </c>
      <c r="B134" s="5" t="s">
        <v>1016</v>
      </c>
      <c r="C134" t="s">
        <v>892</v>
      </c>
      <c r="D134" s="2" t="s">
        <v>676</v>
      </c>
      <c r="E134" s="105" t="str">
        <f>Tabulka3[[#This Row],[Míra shody]]</f>
        <v>B</v>
      </c>
      <c r="F134" s="99" t="str">
        <f>COBIT5vsValIT!E134</f>
        <v>N</v>
      </c>
      <c r="G134" s="103" t="str">
        <f>COBIT5vsRiskIT!E134</f>
        <v>N</v>
      </c>
      <c r="H134" s="101" t="str">
        <f>Tabulka33[[#This Row],[Míra shody]]</f>
        <v>C</v>
      </c>
      <c r="I134" s="97" t="str">
        <f>COBIT5vsISO20000!E134</f>
        <v>N</v>
      </c>
    </row>
    <row r="135" spans="1:9">
      <c r="A135" s="5" t="s">
        <v>1050</v>
      </c>
      <c r="B135" s="1" t="s">
        <v>1018</v>
      </c>
      <c r="C135" s="1"/>
      <c r="D135" s="7" t="s">
        <v>1017</v>
      </c>
      <c r="E135" s="105" t="str">
        <f>Tabulka3[[#This Row],[Míra shody]]</f>
        <v>B</v>
      </c>
      <c r="F135" s="99" t="str">
        <f>COBIT5vsValIT!E135</f>
        <v>N</v>
      </c>
      <c r="G135" s="103" t="str">
        <f>COBIT5vsRiskIT!E135</f>
        <v>N</v>
      </c>
      <c r="H135" s="101" t="str">
        <f>Tabulka33[[#This Row],[Míra shody]]</f>
        <v>C</v>
      </c>
      <c r="I135" s="97" t="str">
        <f>COBIT5vsISO20000!E135</f>
        <v>N</v>
      </c>
    </row>
    <row r="136" spans="1:9">
      <c r="A136" s="5" t="s">
        <v>1050</v>
      </c>
      <c r="B136" s="5" t="s">
        <v>1018</v>
      </c>
      <c r="C136" t="s">
        <v>677</v>
      </c>
      <c r="D136" s="2" t="s">
        <v>678</v>
      </c>
      <c r="E136" s="105" t="str">
        <f>Tabulka3[[#This Row],[Míra shody]]</f>
        <v>B</v>
      </c>
      <c r="F136" s="99" t="str">
        <f>COBIT5vsValIT!E136</f>
        <v>N</v>
      </c>
      <c r="G136" s="103" t="str">
        <f>COBIT5vsRiskIT!E136</f>
        <v>N</v>
      </c>
      <c r="H136" s="101" t="str">
        <f>Tabulka33[[#This Row],[Míra shody]]</f>
        <v>C</v>
      </c>
      <c r="I136" s="97" t="str">
        <f>COBIT5vsISO20000!E136</f>
        <v>N</v>
      </c>
    </row>
    <row r="137" spans="1:9">
      <c r="A137" s="5" t="s">
        <v>1050</v>
      </c>
      <c r="B137" s="5" t="s">
        <v>1018</v>
      </c>
      <c r="C137" t="s">
        <v>893</v>
      </c>
      <c r="D137" s="2" t="s">
        <v>679</v>
      </c>
      <c r="E137" s="105" t="str">
        <f>Tabulka3[[#This Row],[Míra shody]]</f>
        <v>B</v>
      </c>
      <c r="F137" s="99" t="str">
        <f>COBIT5vsValIT!E137</f>
        <v>N</v>
      </c>
      <c r="G137" s="103" t="str">
        <f>COBIT5vsRiskIT!E137</f>
        <v>N</v>
      </c>
      <c r="H137" s="101" t="str">
        <f>Tabulka33[[#This Row],[Míra shody]]</f>
        <v>C</v>
      </c>
      <c r="I137" s="97" t="str">
        <f>COBIT5vsISO20000!E137</f>
        <v>N</v>
      </c>
    </row>
    <row r="138" spans="1:9">
      <c r="A138" s="5" t="s">
        <v>1050</v>
      </c>
      <c r="B138" s="5" t="s">
        <v>1018</v>
      </c>
      <c r="C138" t="s">
        <v>894</v>
      </c>
      <c r="D138" s="2" t="s">
        <v>680</v>
      </c>
      <c r="E138" s="105" t="str">
        <f>Tabulka3[[#This Row],[Míra shody]]</f>
        <v>B</v>
      </c>
      <c r="F138" s="99" t="str">
        <f>COBIT5vsValIT!E138</f>
        <v>N</v>
      </c>
      <c r="G138" s="103" t="str">
        <f>COBIT5vsRiskIT!E138</f>
        <v>N</v>
      </c>
      <c r="H138" s="101" t="str">
        <f>Tabulka33[[#This Row],[Míra shody]]</f>
        <v>C</v>
      </c>
      <c r="I138" s="97" t="str">
        <f>COBIT5vsISO20000!E138</f>
        <v>N</v>
      </c>
    </row>
    <row r="139" spans="1:9">
      <c r="A139" s="5" t="s">
        <v>1050</v>
      </c>
      <c r="B139" s="5" t="s">
        <v>1018</v>
      </c>
      <c r="C139" t="s">
        <v>895</v>
      </c>
      <c r="D139" s="2" t="s">
        <v>681</v>
      </c>
      <c r="E139" s="105" t="str">
        <f>Tabulka3[[#This Row],[Míra shody]]</f>
        <v>B</v>
      </c>
      <c r="F139" s="99" t="str">
        <f>COBIT5vsValIT!E139</f>
        <v>N</v>
      </c>
      <c r="G139" s="103" t="str">
        <f>COBIT5vsRiskIT!E139</f>
        <v>N</v>
      </c>
      <c r="H139" s="101" t="str">
        <f>Tabulka33[[#This Row],[Míra shody]]</f>
        <v>C</v>
      </c>
      <c r="I139" s="97" t="str">
        <f>COBIT5vsISO20000!E139</f>
        <v>N</v>
      </c>
    </row>
    <row r="140" spans="1:9">
      <c r="A140" s="5" t="s">
        <v>1050</v>
      </c>
      <c r="B140" s="5" t="s">
        <v>1018</v>
      </c>
      <c r="C140" t="s">
        <v>896</v>
      </c>
      <c r="D140" s="2" t="s">
        <v>682</v>
      </c>
      <c r="E140" s="105" t="str">
        <f>Tabulka3[[#This Row],[Míra shody]]</f>
        <v>B</v>
      </c>
      <c r="F140" s="99" t="str">
        <f>COBIT5vsValIT!E140</f>
        <v>N</v>
      </c>
      <c r="G140" s="103" t="str">
        <f>COBIT5vsRiskIT!E140</f>
        <v>N</v>
      </c>
      <c r="H140" s="101" t="str">
        <f>Tabulka33[[#This Row],[Míra shody]]</f>
        <v>C</v>
      </c>
      <c r="I140" s="97" t="str">
        <f>COBIT5vsISO20000!E140</f>
        <v>N</v>
      </c>
    </row>
    <row r="141" spans="1:9">
      <c r="A141" s="5" t="s">
        <v>1050</v>
      </c>
      <c r="B141" s="5" t="s">
        <v>1018</v>
      </c>
      <c r="C141" t="s">
        <v>897</v>
      </c>
      <c r="D141" s="2" t="s">
        <v>683</v>
      </c>
      <c r="E141" s="105" t="str">
        <f>Tabulka3[[#This Row],[Míra shody]]</f>
        <v>C</v>
      </c>
      <c r="F141" s="99" t="str">
        <f>COBIT5vsValIT!E141</f>
        <v>N</v>
      </c>
      <c r="G141" s="103" t="str">
        <f>COBIT5vsRiskIT!E141</f>
        <v>N</v>
      </c>
      <c r="H141" s="101" t="str">
        <f>Tabulka33[[#This Row],[Míra shody]]</f>
        <v>C</v>
      </c>
      <c r="I141" s="97" t="str">
        <f>COBIT5vsISO20000!E141</f>
        <v>N</v>
      </c>
    </row>
    <row r="142" spans="1:9">
      <c r="A142" s="5" t="s">
        <v>1050</v>
      </c>
      <c r="B142" s="5" t="s">
        <v>1018</v>
      </c>
      <c r="C142" t="s">
        <v>898</v>
      </c>
      <c r="D142" s="2" t="s">
        <v>684</v>
      </c>
      <c r="E142" s="105" t="str">
        <f>Tabulka3[[#This Row],[Míra shody]]</f>
        <v>B</v>
      </c>
      <c r="F142" s="99" t="str">
        <f>COBIT5vsValIT!E142</f>
        <v>N</v>
      </c>
      <c r="G142" s="103" t="str">
        <f>COBIT5vsRiskIT!E142</f>
        <v>N</v>
      </c>
      <c r="H142" s="101" t="str">
        <f>Tabulka33[[#This Row],[Míra shody]]</f>
        <v>B</v>
      </c>
      <c r="I142" s="97" t="str">
        <f>COBIT5vsISO20000!E142</f>
        <v>N</v>
      </c>
    </row>
    <row r="143" spans="1:9">
      <c r="A143" s="5" t="s">
        <v>1050</v>
      </c>
      <c r="B143" s="5" t="s">
        <v>1018</v>
      </c>
      <c r="C143" t="s">
        <v>899</v>
      </c>
      <c r="D143" s="2" t="s">
        <v>685</v>
      </c>
      <c r="E143" s="105" t="str">
        <f>Tabulka3[[#This Row],[Míra shody]]</f>
        <v>C</v>
      </c>
      <c r="F143" s="99" t="str">
        <f>COBIT5vsValIT!E143</f>
        <v>N</v>
      </c>
      <c r="G143" s="103" t="str">
        <f>COBIT5vsRiskIT!E143</f>
        <v>N</v>
      </c>
      <c r="H143" s="101" t="str">
        <f>Tabulka33[[#This Row],[Míra shody]]</f>
        <v>C</v>
      </c>
      <c r="I143" s="97" t="str">
        <f>COBIT5vsISO20000!E143</f>
        <v>N</v>
      </c>
    </row>
    <row r="144" spans="1:9">
      <c r="A144" s="5" t="s">
        <v>1050</v>
      </c>
      <c r="B144" s="5" t="s">
        <v>1018</v>
      </c>
      <c r="C144" t="s">
        <v>900</v>
      </c>
      <c r="D144" s="2" t="s">
        <v>686</v>
      </c>
      <c r="E144" s="105" t="str">
        <f>Tabulka3[[#This Row],[Míra shody]]</f>
        <v>B</v>
      </c>
      <c r="F144" s="99" t="str">
        <f>COBIT5vsValIT!E144</f>
        <v>N</v>
      </c>
      <c r="G144" s="103" t="str">
        <f>COBIT5vsRiskIT!E144</f>
        <v>N</v>
      </c>
      <c r="H144" s="101" t="str">
        <f>Tabulka33[[#This Row],[Míra shody]]</f>
        <v>C</v>
      </c>
      <c r="I144" s="97" t="str">
        <f>COBIT5vsISO20000!E144</f>
        <v>N</v>
      </c>
    </row>
    <row r="145" spans="1:9">
      <c r="A145" s="5" t="s">
        <v>1050</v>
      </c>
      <c r="B145" s="5" t="s">
        <v>1018</v>
      </c>
      <c r="C145" t="s">
        <v>901</v>
      </c>
      <c r="D145" s="2" t="s">
        <v>687</v>
      </c>
      <c r="E145" s="105" t="str">
        <f>Tabulka3[[#This Row],[Míra shody]]</f>
        <v>B</v>
      </c>
      <c r="F145" s="99" t="str">
        <f>COBIT5vsValIT!E145</f>
        <v>N</v>
      </c>
      <c r="G145" s="103" t="str">
        <f>COBIT5vsRiskIT!E145</f>
        <v>N</v>
      </c>
      <c r="H145" s="101" t="str">
        <f>Tabulka33[[#This Row],[Míra shody]]</f>
        <v>B</v>
      </c>
      <c r="I145" s="97" t="str">
        <f>COBIT5vsISO20000!E145</f>
        <v>N</v>
      </c>
    </row>
    <row r="146" spans="1:9" ht="30">
      <c r="A146" s="5" t="s">
        <v>1050</v>
      </c>
      <c r="B146" s="5" t="s">
        <v>1018</v>
      </c>
      <c r="C146" t="s">
        <v>902</v>
      </c>
      <c r="D146" s="2" t="s">
        <v>688</v>
      </c>
      <c r="E146" s="105" t="str">
        <f>Tabulka3[[#This Row],[Míra shody]]</f>
        <v>N</v>
      </c>
      <c r="F146" s="99" t="str">
        <f>COBIT5vsValIT!E146</f>
        <v>N</v>
      </c>
      <c r="G146" s="103" t="str">
        <f>COBIT5vsRiskIT!E146</f>
        <v>N</v>
      </c>
      <c r="H146" s="101" t="str">
        <f>Tabulka33[[#This Row],[Míra shody]]</f>
        <v>C</v>
      </c>
      <c r="I146" s="97" t="str">
        <f>COBIT5vsISO20000!E146</f>
        <v>N</v>
      </c>
    </row>
    <row r="147" spans="1:9">
      <c r="A147" s="5" t="s">
        <v>1050</v>
      </c>
      <c r="B147" s="1" t="s">
        <v>1020</v>
      </c>
      <c r="C147" s="1"/>
      <c r="D147" s="7" t="s">
        <v>1019</v>
      </c>
      <c r="E147" s="105" t="str">
        <f>Tabulka3[[#This Row],[Míra shody]]</f>
        <v>B</v>
      </c>
      <c r="F147" s="99" t="str">
        <f>COBIT5vsValIT!E147</f>
        <v>N</v>
      </c>
      <c r="G147" s="103" t="str">
        <f>COBIT5vsRiskIT!E147</f>
        <v>N</v>
      </c>
      <c r="H147" s="101" t="str">
        <f>Tabulka33[[#This Row],[Míra shody]]</f>
        <v>B</v>
      </c>
      <c r="I147" s="97" t="str">
        <f>COBIT5vsISO20000!E147</f>
        <v>B</v>
      </c>
    </row>
    <row r="148" spans="1:9" ht="30">
      <c r="A148" s="5" t="s">
        <v>1050</v>
      </c>
      <c r="B148" s="5" t="s">
        <v>1020</v>
      </c>
      <c r="C148" t="s">
        <v>689</v>
      </c>
      <c r="D148" s="2" t="s">
        <v>690</v>
      </c>
      <c r="E148" s="105" t="str">
        <f>Tabulka3[[#This Row],[Míra shody]]</f>
        <v>B</v>
      </c>
      <c r="F148" s="99" t="str">
        <f>COBIT5vsValIT!E148</f>
        <v>N</v>
      </c>
      <c r="G148" s="103" t="str">
        <f>COBIT5vsRiskIT!E148</f>
        <v>N</v>
      </c>
      <c r="H148" s="101" t="str">
        <f>Tabulka33[[#This Row],[Míra shody]]</f>
        <v>A</v>
      </c>
      <c r="I148" s="97"/>
    </row>
    <row r="149" spans="1:9">
      <c r="A149" s="5" t="s">
        <v>1050</v>
      </c>
      <c r="B149" s="5" t="s">
        <v>1020</v>
      </c>
      <c r="C149" t="s">
        <v>903</v>
      </c>
      <c r="D149" s="2" t="s">
        <v>691</v>
      </c>
      <c r="E149" s="105" t="str">
        <f>Tabulka3[[#This Row],[Míra shody]]</f>
        <v>C</v>
      </c>
      <c r="F149" s="99" t="str">
        <f>COBIT5vsValIT!E149</f>
        <v>N</v>
      </c>
      <c r="G149" s="103" t="str">
        <f>COBIT5vsRiskIT!E149</f>
        <v>N</v>
      </c>
      <c r="H149" s="101" t="str">
        <f>Tabulka33[[#This Row],[Míra shody]]</f>
        <v>B</v>
      </c>
      <c r="I149" s="97"/>
    </row>
    <row r="150" spans="1:9" ht="30">
      <c r="A150" s="5" t="s">
        <v>1050</v>
      </c>
      <c r="B150" s="5" t="s">
        <v>1020</v>
      </c>
      <c r="C150" t="s">
        <v>904</v>
      </c>
      <c r="D150" s="2" t="s">
        <v>692</v>
      </c>
      <c r="E150" s="105" t="str">
        <f>Tabulka3[[#This Row],[Míra shody]]</f>
        <v>B</v>
      </c>
      <c r="F150" s="99" t="str">
        <f>COBIT5vsValIT!E150</f>
        <v>N</v>
      </c>
      <c r="G150" s="103" t="str">
        <f>COBIT5vsRiskIT!E150</f>
        <v>N</v>
      </c>
      <c r="H150" s="101" t="str">
        <f>Tabulka33[[#This Row],[Míra shody]]</f>
        <v>B</v>
      </c>
      <c r="I150" s="97"/>
    </row>
    <row r="151" spans="1:9">
      <c r="A151" s="5" t="s">
        <v>1050</v>
      </c>
      <c r="B151" s="5" t="s">
        <v>1020</v>
      </c>
      <c r="C151" t="s">
        <v>905</v>
      </c>
      <c r="D151" s="2" t="s">
        <v>693</v>
      </c>
      <c r="E151" s="105" t="str">
        <f>Tabulka3[[#This Row],[Míra shody]]</f>
        <v>B</v>
      </c>
      <c r="F151" s="99" t="str">
        <f>COBIT5vsValIT!E151</f>
        <v>N</v>
      </c>
      <c r="G151" s="103" t="str">
        <f>COBIT5vsRiskIT!E151</f>
        <v>N</v>
      </c>
      <c r="H151" s="101" t="str">
        <f>Tabulka33[[#This Row],[Míra shody]]</f>
        <v>B</v>
      </c>
      <c r="I151" s="97"/>
    </row>
    <row r="152" spans="1:9" ht="30">
      <c r="A152" s="5" t="s">
        <v>1050</v>
      </c>
      <c r="B152" s="5" t="s">
        <v>1020</v>
      </c>
      <c r="C152" t="s">
        <v>906</v>
      </c>
      <c r="D152" s="2" t="s">
        <v>694</v>
      </c>
      <c r="E152" s="105" t="str">
        <f>Tabulka3[[#This Row],[Míra shody]]</f>
        <v>B</v>
      </c>
      <c r="F152" s="99" t="str">
        <f>COBIT5vsValIT!E152</f>
        <v>N</v>
      </c>
      <c r="G152" s="103" t="str">
        <f>COBIT5vsRiskIT!E152</f>
        <v>N</v>
      </c>
      <c r="H152" s="101" t="str">
        <f>Tabulka33[[#This Row],[Míra shody]]</f>
        <v>B</v>
      </c>
      <c r="I152" s="97"/>
    </row>
    <row r="153" spans="1:9">
      <c r="A153" s="5" t="s">
        <v>1050</v>
      </c>
      <c r="B153" s="1" t="s">
        <v>1022</v>
      </c>
      <c r="C153" s="1"/>
      <c r="D153" s="7" t="s">
        <v>1021</v>
      </c>
      <c r="E153" s="105" t="str">
        <f>Tabulka3[[#This Row],[Míra shody]]</f>
        <v>N</v>
      </c>
      <c r="F153" s="99" t="str">
        <f>COBIT5vsValIT!E153</f>
        <v>N</v>
      </c>
      <c r="G153" s="103" t="str">
        <f>COBIT5vsRiskIT!E153</f>
        <v>N</v>
      </c>
      <c r="H153" s="101" t="str">
        <f>Tabulka33[[#This Row],[Míra shody]]</f>
        <v>C</v>
      </c>
      <c r="I153" s="97" t="str">
        <f>COBIT5vsISO20000!E153</f>
        <v>N</v>
      </c>
    </row>
    <row r="154" spans="1:9">
      <c r="A154" s="5" t="s">
        <v>1050</v>
      </c>
      <c r="B154" s="5" t="s">
        <v>1022</v>
      </c>
      <c r="C154" t="s">
        <v>695</v>
      </c>
      <c r="D154" s="2" t="s">
        <v>696</v>
      </c>
      <c r="E154" s="105" t="str">
        <f>Tabulka3[[#This Row],[Míra shody]]</f>
        <v>N</v>
      </c>
      <c r="F154" s="99" t="str">
        <f>COBIT5vsValIT!E154</f>
        <v>N</v>
      </c>
      <c r="G154" s="103" t="str">
        <f>COBIT5vsRiskIT!E154</f>
        <v>N</v>
      </c>
      <c r="H154" s="101" t="str">
        <f>Tabulka33[[#This Row],[Míra shody]]</f>
        <v>C</v>
      </c>
      <c r="I154" s="97" t="str">
        <f>COBIT5vsISO20000!E154</f>
        <v>N</v>
      </c>
    </row>
    <row r="155" spans="1:9">
      <c r="A155" s="5" t="s">
        <v>1050</v>
      </c>
      <c r="B155" s="5" t="s">
        <v>1022</v>
      </c>
      <c r="C155" t="s">
        <v>907</v>
      </c>
      <c r="D155" s="2" t="s">
        <v>697</v>
      </c>
      <c r="E155" s="105" t="str">
        <f>Tabulka3[[#This Row],[Míra shody]]</f>
        <v>N</v>
      </c>
      <c r="F155" s="99" t="str">
        <f>COBIT5vsValIT!E155</f>
        <v>N</v>
      </c>
      <c r="G155" s="103" t="str">
        <f>COBIT5vsRiskIT!E155</f>
        <v>N</v>
      </c>
      <c r="H155" s="101" t="str">
        <f>Tabulka33[[#This Row],[Míra shody]]</f>
        <v>C</v>
      </c>
      <c r="I155" s="97" t="str">
        <f>COBIT5vsISO20000!E155</f>
        <v>N</v>
      </c>
    </row>
    <row r="156" spans="1:9">
      <c r="A156" s="5" t="s">
        <v>1050</v>
      </c>
      <c r="B156" s="5" t="s">
        <v>1022</v>
      </c>
      <c r="C156" t="s">
        <v>908</v>
      </c>
      <c r="D156" s="2" t="s">
        <v>698</v>
      </c>
      <c r="E156" s="105" t="str">
        <f>Tabulka3[[#This Row],[Míra shody]]</f>
        <v>N</v>
      </c>
      <c r="F156" s="99" t="str">
        <f>COBIT5vsValIT!E156</f>
        <v>N</v>
      </c>
      <c r="G156" s="103" t="str">
        <f>COBIT5vsRiskIT!E156</f>
        <v>N</v>
      </c>
      <c r="H156" s="101" t="str">
        <f>Tabulka33[[#This Row],[Míra shody]]</f>
        <v>B</v>
      </c>
      <c r="I156" s="97" t="str">
        <f>COBIT5vsISO20000!E156</f>
        <v>N</v>
      </c>
    </row>
    <row r="157" spans="1:9" ht="30">
      <c r="A157" s="5" t="s">
        <v>1050</v>
      </c>
      <c r="B157" s="5" t="s">
        <v>1022</v>
      </c>
      <c r="C157" t="s">
        <v>909</v>
      </c>
      <c r="D157" s="2" t="s">
        <v>699</v>
      </c>
      <c r="E157" s="105" t="str">
        <f>Tabulka3[[#This Row],[Míra shody]]</f>
        <v>N</v>
      </c>
      <c r="F157" s="99" t="str">
        <f>COBIT5vsValIT!E157</f>
        <v>N</v>
      </c>
      <c r="G157" s="103" t="str">
        <f>COBIT5vsRiskIT!E157</f>
        <v>N</v>
      </c>
      <c r="H157" s="101" t="str">
        <f>Tabulka33[[#This Row],[Míra shody]]</f>
        <v>N</v>
      </c>
      <c r="I157" s="97" t="str">
        <f>COBIT5vsISO20000!E157</f>
        <v>N</v>
      </c>
    </row>
    <row r="158" spans="1:9">
      <c r="A158" s="5" t="s">
        <v>1050</v>
      </c>
      <c r="B158" s="5" t="s">
        <v>1022</v>
      </c>
      <c r="C158" t="s">
        <v>910</v>
      </c>
      <c r="D158" s="2" t="s">
        <v>700</v>
      </c>
      <c r="E158" s="105" t="str">
        <f>Tabulka3[[#This Row],[Míra shody]]</f>
        <v>C</v>
      </c>
      <c r="F158" s="99" t="str">
        <f>COBIT5vsValIT!E158</f>
        <v>N</v>
      </c>
      <c r="G158" s="103" t="str">
        <f>COBIT5vsRiskIT!E158</f>
        <v>N</v>
      </c>
      <c r="H158" s="101" t="str">
        <f>Tabulka33[[#This Row],[Míra shody]]</f>
        <v>B</v>
      </c>
      <c r="I158" s="97" t="str">
        <f>COBIT5vsISO20000!E158</f>
        <v>N</v>
      </c>
    </row>
    <row r="159" spans="1:9">
      <c r="A159" s="5" t="s">
        <v>1050</v>
      </c>
      <c r="B159" s="5" t="s">
        <v>1022</v>
      </c>
      <c r="C159" t="s">
        <v>911</v>
      </c>
      <c r="D159" s="2" t="s">
        <v>701</v>
      </c>
      <c r="E159" s="105" t="str">
        <f>Tabulka3[[#This Row],[Míra shody]]</f>
        <v>N</v>
      </c>
      <c r="F159" s="99" t="str">
        <f>COBIT5vsValIT!E159</f>
        <v>N</v>
      </c>
      <c r="G159" s="103" t="str">
        <f>COBIT5vsRiskIT!E159</f>
        <v>N</v>
      </c>
      <c r="H159" s="101" t="str">
        <f>Tabulka33[[#This Row],[Míra shody]]</f>
        <v>N</v>
      </c>
      <c r="I159" s="97" t="str">
        <f>COBIT5vsISO20000!E159</f>
        <v>N</v>
      </c>
    </row>
    <row r="160" spans="1:9">
      <c r="A160" s="5" t="s">
        <v>1050</v>
      </c>
      <c r="B160" s="5" t="s">
        <v>1022</v>
      </c>
      <c r="C160" t="s">
        <v>912</v>
      </c>
      <c r="D160" s="2" t="s">
        <v>702</v>
      </c>
      <c r="E160" s="105" t="str">
        <f>Tabulka3[[#This Row],[Míra shody]]</f>
        <v>N</v>
      </c>
      <c r="F160" s="99" t="str">
        <f>COBIT5vsValIT!E160</f>
        <v>N</v>
      </c>
      <c r="G160" s="103" t="str">
        <f>COBIT5vsRiskIT!E160</f>
        <v>N</v>
      </c>
      <c r="H160" s="101" t="str">
        <f>Tabulka33[[#This Row],[Míra shody]]</f>
        <v>C</v>
      </c>
      <c r="I160" s="97" t="str">
        <f>COBIT5vsISO20000!E160</f>
        <v>N</v>
      </c>
    </row>
    <row r="161" spans="1:9">
      <c r="A161" s="5" t="s">
        <v>1050</v>
      </c>
      <c r="B161" s="1" t="s">
        <v>1024</v>
      </c>
      <c r="C161" s="1"/>
      <c r="D161" s="7" t="s">
        <v>1023</v>
      </c>
      <c r="E161" s="105" t="str">
        <f>Tabulka3[[#This Row],[Míra shody]]</f>
        <v>C</v>
      </c>
      <c r="F161" s="99" t="str">
        <f>COBIT5vsValIT!E161</f>
        <v>N</v>
      </c>
      <c r="G161" s="103" t="str">
        <f>COBIT5vsRiskIT!E161</f>
        <v>N</v>
      </c>
      <c r="H161" s="101" t="str">
        <f>Tabulka33[[#This Row],[Míra shody]]</f>
        <v>A</v>
      </c>
      <c r="I161" s="97" t="str">
        <f>COBIT5vsISO20000!E161</f>
        <v>B</v>
      </c>
    </row>
    <row r="162" spans="1:9" ht="30">
      <c r="A162" s="5" t="s">
        <v>1050</v>
      </c>
      <c r="B162" s="5" t="s">
        <v>1024</v>
      </c>
      <c r="C162" t="s">
        <v>703</v>
      </c>
      <c r="D162" s="2" t="s">
        <v>704</v>
      </c>
      <c r="E162" s="105" t="str">
        <f>Tabulka3[[#This Row],[Míra shody]]</f>
        <v>C</v>
      </c>
      <c r="F162" s="99" t="str">
        <f>COBIT5vsValIT!E162</f>
        <v>N</v>
      </c>
      <c r="G162" s="103" t="str">
        <f>COBIT5vsRiskIT!E162</f>
        <v>N</v>
      </c>
      <c r="H162" s="101" t="str">
        <f>Tabulka33[[#This Row],[Míra shody]]</f>
        <v>A</v>
      </c>
      <c r="I162" s="97"/>
    </row>
    <row r="163" spans="1:9">
      <c r="A163" s="5" t="s">
        <v>1050</v>
      </c>
      <c r="B163" s="5" t="s">
        <v>1024</v>
      </c>
      <c r="C163" t="s">
        <v>913</v>
      </c>
      <c r="D163" s="2" t="s">
        <v>705</v>
      </c>
      <c r="E163" s="105" t="str">
        <f>Tabulka3[[#This Row],[Míra shody]]</f>
        <v>C</v>
      </c>
      <c r="F163" s="99" t="str">
        <f>COBIT5vsValIT!E163</f>
        <v>N</v>
      </c>
      <c r="G163" s="103" t="str">
        <f>COBIT5vsRiskIT!E163</f>
        <v>N</v>
      </c>
      <c r="H163" s="101" t="str">
        <f>Tabulka33[[#This Row],[Míra shody]]</f>
        <v>B</v>
      </c>
      <c r="I163" s="97"/>
    </row>
    <row r="164" spans="1:9">
      <c r="A164" s="5" t="s">
        <v>1050</v>
      </c>
      <c r="B164" s="5" t="s">
        <v>1024</v>
      </c>
      <c r="C164" t="s">
        <v>914</v>
      </c>
      <c r="D164" s="2" t="s">
        <v>706</v>
      </c>
      <c r="E164" s="105" t="str">
        <f>Tabulka3[[#This Row],[Míra shody]]</f>
        <v>C</v>
      </c>
      <c r="F164" s="99" t="str">
        <f>COBIT5vsValIT!E164</f>
        <v>N</v>
      </c>
      <c r="G164" s="103" t="str">
        <f>COBIT5vsRiskIT!E164</f>
        <v>N</v>
      </c>
      <c r="H164" s="101" t="str">
        <f>Tabulka33[[#This Row],[Míra shody]]</f>
        <v>B</v>
      </c>
      <c r="I164" s="97"/>
    </row>
    <row r="165" spans="1:9">
      <c r="A165" s="5" t="s">
        <v>1050</v>
      </c>
      <c r="B165" s="5" t="s">
        <v>1024</v>
      </c>
      <c r="C165" t="s">
        <v>915</v>
      </c>
      <c r="D165" s="2" t="s">
        <v>707</v>
      </c>
      <c r="E165" s="105" t="str">
        <f>Tabulka3[[#This Row],[Míra shody]]</f>
        <v>C</v>
      </c>
      <c r="F165" s="99" t="str">
        <f>COBIT5vsValIT!E165</f>
        <v>N</v>
      </c>
      <c r="G165" s="103" t="str">
        <f>COBIT5vsRiskIT!E165</f>
        <v>N</v>
      </c>
      <c r="H165" s="101" t="str">
        <f>Tabulka33[[#This Row],[Míra shody]]</f>
        <v>B</v>
      </c>
      <c r="I165" s="97"/>
    </row>
    <row r="166" spans="1:9" ht="30">
      <c r="A166" s="5" t="s">
        <v>1050</v>
      </c>
      <c r="B166" s="1" t="s">
        <v>1025</v>
      </c>
      <c r="C166" s="1"/>
      <c r="D166" s="7" t="s">
        <v>1228</v>
      </c>
      <c r="E166" s="105" t="str">
        <f>Tabulka3[[#This Row],[Míra shody]]</f>
        <v>C</v>
      </c>
      <c r="F166" s="99" t="str">
        <f>COBIT5vsValIT!E166</f>
        <v>N</v>
      </c>
      <c r="G166" s="103" t="str">
        <f>COBIT5vsRiskIT!E166</f>
        <v>N</v>
      </c>
      <c r="H166" s="101" t="str">
        <f>Tabulka33[[#This Row],[Míra shody]]</f>
        <v>B</v>
      </c>
      <c r="I166" s="97" t="str">
        <f>COBIT5vsISO20000!E166</f>
        <v>B</v>
      </c>
    </row>
    <row r="167" spans="1:9">
      <c r="A167" s="5" t="s">
        <v>1050</v>
      </c>
      <c r="B167" s="5" t="s">
        <v>1025</v>
      </c>
      <c r="C167" t="s">
        <v>708</v>
      </c>
      <c r="D167" s="2" t="s">
        <v>709</v>
      </c>
      <c r="E167" s="105" t="str">
        <f>Tabulka3[[#This Row],[Míra shody]]</f>
        <v>B</v>
      </c>
      <c r="F167" s="99" t="str">
        <f>COBIT5vsValIT!E167</f>
        <v>N</v>
      </c>
      <c r="G167" s="103" t="str">
        <f>COBIT5vsRiskIT!E167</f>
        <v>N</v>
      </c>
      <c r="H167" s="101" t="str">
        <f>Tabulka33[[#This Row],[Míra shody]]</f>
        <v>B</v>
      </c>
      <c r="I167" s="97"/>
    </row>
    <row r="168" spans="1:9" ht="30">
      <c r="A168" s="5" t="s">
        <v>1050</v>
      </c>
      <c r="B168" s="5" t="s">
        <v>1025</v>
      </c>
      <c r="C168" t="s">
        <v>916</v>
      </c>
      <c r="D168" s="2" t="s">
        <v>710</v>
      </c>
      <c r="E168" s="105" t="str">
        <f>Tabulka3[[#This Row],[Míra shody]]</f>
        <v>C</v>
      </c>
      <c r="F168" s="99" t="str">
        <f>COBIT5vsValIT!E168</f>
        <v>N</v>
      </c>
      <c r="G168" s="103" t="str">
        <f>COBIT5vsRiskIT!E168</f>
        <v>N</v>
      </c>
      <c r="H168" s="101" t="str">
        <f>Tabulka33[[#This Row],[Míra shody]]</f>
        <v>N</v>
      </c>
      <c r="I168" s="97"/>
    </row>
    <row r="169" spans="1:9">
      <c r="A169" s="5" t="s">
        <v>1050</v>
      </c>
      <c r="B169" s="5" t="s">
        <v>1025</v>
      </c>
      <c r="C169" t="s">
        <v>917</v>
      </c>
      <c r="D169" s="2" t="s">
        <v>711</v>
      </c>
      <c r="E169" s="105" t="str">
        <f>Tabulka3[[#This Row],[Míra shody]]</f>
        <v>C</v>
      </c>
      <c r="F169" s="99" t="str">
        <f>COBIT5vsValIT!E169</f>
        <v>N</v>
      </c>
      <c r="G169" s="103" t="str">
        <f>COBIT5vsRiskIT!E169</f>
        <v>N</v>
      </c>
      <c r="H169" s="101" t="str">
        <f>Tabulka33[[#This Row],[Míra shody]]</f>
        <v>B</v>
      </c>
      <c r="I169" s="97"/>
    </row>
    <row r="170" spans="1:9">
      <c r="A170" s="5" t="s">
        <v>1050</v>
      </c>
      <c r="B170" s="5" t="s">
        <v>1025</v>
      </c>
      <c r="C170" t="s">
        <v>918</v>
      </c>
      <c r="D170" s="2" t="s">
        <v>712</v>
      </c>
      <c r="E170" s="105" t="str">
        <f>Tabulka3[[#This Row],[Míra shody]]</f>
        <v>B</v>
      </c>
      <c r="F170" s="99" t="str">
        <f>COBIT5vsValIT!E170</f>
        <v>N</v>
      </c>
      <c r="G170" s="103" t="str">
        <f>COBIT5vsRiskIT!E170</f>
        <v>N</v>
      </c>
      <c r="H170" s="101" t="str">
        <f>Tabulka33[[#This Row],[Míra shody]]</f>
        <v>C</v>
      </c>
      <c r="I170" s="97"/>
    </row>
    <row r="171" spans="1:9">
      <c r="A171" s="5" t="s">
        <v>1050</v>
      </c>
      <c r="B171" s="5" t="s">
        <v>1025</v>
      </c>
      <c r="C171" t="s">
        <v>919</v>
      </c>
      <c r="D171" s="2" t="s">
        <v>713</v>
      </c>
      <c r="E171" s="105" t="str">
        <f>Tabulka3[[#This Row],[Míra shody]]</f>
        <v>B</v>
      </c>
      <c r="F171" s="99" t="str">
        <f>COBIT5vsValIT!E171</f>
        <v>N</v>
      </c>
      <c r="G171" s="103" t="str">
        <f>COBIT5vsRiskIT!E171</f>
        <v>N</v>
      </c>
      <c r="H171" s="101" t="str">
        <f>Tabulka33[[#This Row],[Míra shody]]</f>
        <v>C</v>
      </c>
      <c r="I171" s="97"/>
    </row>
    <row r="172" spans="1:9">
      <c r="A172" s="5" t="s">
        <v>1050</v>
      </c>
      <c r="B172" s="5" t="s">
        <v>1025</v>
      </c>
      <c r="C172" t="s">
        <v>920</v>
      </c>
      <c r="D172" s="2" t="s">
        <v>714</v>
      </c>
      <c r="E172" s="105" t="str">
        <f>Tabulka3[[#This Row],[Míra shody]]</f>
        <v>B</v>
      </c>
      <c r="F172" s="99" t="str">
        <f>COBIT5vsValIT!E172</f>
        <v>N</v>
      </c>
      <c r="G172" s="103" t="str">
        <f>COBIT5vsRiskIT!E172</f>
        <v>N</v>
      </c>
      <c r="H172" s="101" t="str">
        <f>Tabulka33[[#This Row],[Míra shody]]</f>
        <v>B</v>
      </c>
      <c r="I172" s="97"/>
    </row>
    <row r="173" spans="1:9">
      <c r="A173" s="5" t="s">
        <v>1050</v>
      </c>
      <c r="B173" s="5" t="s">
        <v>1025</v>
      </c>
      <c r="C173" t="s">
        <v>921</v>
      </c>
      <c r="D173" s="2" t="s">
        <v>715</v>
      </c>
      <c r="E173" s="105" t="str">
        <f>Tabulka3[[#This Row],[Míra shody]]</f>
        <v>N</v>
      </c>
      <c r="F173" s="99" t="str">
        <f>COBIT5vsValIT!E173</f>
        <v>N</v>
      </c>
      <c r="G173" s="103" t="str">
        <f>COBIT5vsRiskIT!E173</f>
        <v>N</v>
      </c>
      <c r="H173" s="101" t="str">
        <f>Tabulka33[[#This Row],[Míra shody]]</f>
        <v>N</v>
      </c>
      <c r="I173" s="97"/>
    </row>
    <row r="174" spans="1:9">
      <c r="A174" s="5" t="s">
        <v>1050</v>
      </c>
      <c r="B174" s="5" t="s">
        <v>1025</v>
      </c>
      <c r="C174" t="s">
        <v>922</v>
      </c>
      <c r="D174" s="2" t="s">
        <v>716</v>
      </c>
      <c r="E174" s="105" t="str">
        <f>Tabulka3[[#This Row],[Míra shody]]</f>
        <v>B</v>
      </c>
      <c r="F174" s="99" t="str">
        <f>COBIT5vsValIT!E174</f>
        <v>N</v>
      </c>
      <c r="G174" s="103" t="str">
        <f>COBIT5vsRiskIT!E174</f>
        <v>N</v>
      </c>
      <c r="H174" s="101" t="str">
        <f>Tabulka33[[#This Row],[Míra shody]]</f>
        <v>B</v>
      </c>
      <c r="I174" s="97"/>
    </row>
    <row r="175" spans="1:9">
      <c r="A175" s="5" t="s">
        <v>1050</v>
      </c>
      <c r="B175" s="1" t="s">
        <v>1027</v>
      </c>
      <c r="C175" s="1"/>
      <c r="D175" s="7" t="s">
        <v>1026</v>
      </c>
      <c r="E175" s="105" t="str">
        <f>Tabulka3[[#This Row],[Míra shody]]</f>
        <v>C</v>
      </c>
      <c r="F175" s="99" t="str">
        <f>COBIT5vsValIT!E175</f>
        <v>N</v>
      </c>
      <c r="G175" s="103" t="str">
        <f>COBIT5vsRiskIT!E175</f>
        <v>N</v>
      </c>
      <c r="H175" s="101" t="str">
        <f>Tabulka33[[#This Row],[Míra shody]]</f>
        <v>B</v>
      </c>
      <c r="I175" s="97" t="str">
        <f>COBIT5vsISO20000!E175</f>
        <v>B</v>
      </c>
    </row>
    <row r="176" spans="1:9" ht="30">
      <c r="A176" s="5" t="s">
        <v>1050</v>
      </c>
      <c r="B176" s="5" t="s">
        <v>1027</v>
      </c>
      <c r="C176" t="s">
        <v>717</v>
      </c>
      <c r="D176" s="2" t="s">
        <v>718</v>
      </c>
      <c r="E176" s="105" t="str">
        <f>Tabulka3[[#This Row],[Míra shody]]</f>
        <v>C</v>
      </c>
      <c r="F176" s="99" t="str">
        <f>COBIT5vsValIT!E176</f>
        <v>N</v>
      </c>
      <c r="G176" s="103" t="str">
        <f>COBIT5vsRiskIT!E176</f>
        <v>N</v>
      </c>
      <c r="H176" s="101" t="str">
        <f>Tabulka33[[#This Row],[Míra shody]]</f>
        <v>B</v>
      </c>
      <c r="I176" s="97" t="str">
        <f>COBIT5vsISO20000!E176</f>
        <v>B</v>
      </c>
    </row>
    <row r="177" spans="1:9">
      <c r="A177" s="5" t="s">
        <v>1050</v>
      </c>
      <c r="B177" s="5" t="s">
        <v>1027</v>
      </c>
      <c r="C177" t="s">
        <v>923</v>
      </c>
      <c r="D177" s="2" t="s">
        <v>719</v>
      </c>
      <c r="E177" s="105" t="str">
        <f>Tabulka3[[#This Row],[Míra shody]]</f>
        <v>C</v>
      </c>
      <c r="F177" s="99" t="str">
        <f>COBIT5vsValIT!E177</f>
        <v>N</v>
      </c>
      <c r="G177" s="103" t="str">
        <f>COBIT5vsRiskIT!E177</f>
        <v>N</v>
      </c>
      <c r="H177" s="101" t="str">
        <f>Tabulka33[[#This Row],[Míra shody]]</f>
        <v>B</v>
      </c>
      <c r="I177" s="97" t="str">
        <f>COBIT5vsISO20000!E177</f>
        <v>B</v>
      </c>
    </row>
    <row r="178" spans="1:9" ht="30">
      <c r="A178" s="5" t="s">
        <v>1050</v>
      </c>
      <c r="B178" s="5" t="s">
        <v>1027</v>
      </c>
      <c r="C178" t="s">
        <v>924</v>
      </c>
      <c r="D178" s="2" t="s">
        <v>720</v>
      </c>
      <c r="E178" s="105" t="str">
        <f>Tabulka3[[#This Row],[Míra shody]]</f>
        <v>C</v>
      </c>
      <c r="F178" s="99" t="str">
        <f>COBIT5vsValIT!E178</f>
        <v>N</v>
      </c>
      <c r="G178" s="103" t="str">
        <f>COBIT5vsRiskIT!E178</f>
        <v>N</v>
      </c>
      <c r="H178" s="101" t="str">
        <f>Tabulka33[[#This Row],[Míra shody]]</f>
        <v>B</v>
      </c>
      <c r="I178" s="97" t="str">
        <f>COBIT5vsISO20000!E178</f>
        <v>C</v>
      </c>
    </row>
    <row r="179" spans="1:9">
      <c r="A179" s="5" t="s">
        <v>1050</v>
      </c>
      <c r="B179" s="5" t="s">
        <v>1027</v>
      </c>
      <c r="C179" t="s">
        <v>925</v>
      </c>
      <c r="D179" s="2" t="s">
        <v>721</v>
      </c>
      <c r="E179" s="105" t="str">
        <f>Tabulka3[[#This Row],[Míra shody]]</f>
        <v>C</v>
      </c>
      <c r="F179" s="99" t="str">
        <f>COBIT5vsValIT!E179</f>
        <v>N</v>
      </c>
      <c r="G179" s="103" t="str">
        <f>COBIT5vsRiskIT!E179</f>
        <v>N</v>
      </c>
      <c r="H179" s="101" t="str">
        <f>Tabulka33[[#This Row],[Míra shody]]</f>
        <v>B</v>
      </c>
      <c r="I179" s="97" t="str">
        <f>COBIT5vsISO20000!E179</f>
        <v>B</v>
      </c>
    </row>
    <row r="180" spans="1:9">
      <c r="A180" s="5" t="s">
        <v>1050</v>
      </c>
      <c r="B180" s="5" t="s">
        <v>1027</v>
      </c>
      <c r="C180" t="s">
        <v>926</v>
      </c>
      <c r="D180" s="2" t="s">
        <v>722</v>
      </c>
      <c r="E180" s="105" t="str">
        <f>Tabulka3[[#This Row],[Míra shody]]</f>
        <v>N</v>
      </c>
      <c r="F180" s="99" t="str">
        <f>COBIT5vsValIT!E180</f>
        <v>N</v>
      </c>
      <c r="G180" s="103" t="str">
        <f>COBIT5vsRiskIT!E180</f>
        <v>N</v>
      </c>
      <c r="H180" s="101" t="str">
        <f>Tabulka33[[#This Row],[Míra shody]]</f>
        <v>N</v>
      </c>
      <c r="I180" s="97" t="str">
        <f>COBIT5vsISO20000!E180</f>
        <v>C</v>
      </c>
    </row>
    <row r="181" spans="1:9">
      <c r="A181" s="5" t="s">
        <v>1050</v>
      </c>
      <c r="B181" s="1" t="s">
        <v>1029</v>
      </c>
      <c r="C181" s="1"/>
      <c r="D181" s="7" t="s">
        <v>1028</v>
      </c>
      <c r="E181" s="105" t="str">
        <f>Tabulka3[[#This Row],[Míra shody]]</f>
        <v>N</v>
      </c>
      <c r="F181" s="99" t="str">
        <f>COBIT5vsValIT!E181</f>
        <v>N</v>
      </c>
      <c r="G181" s="103" t="str">
        <f>COBIT5vsRiskIT!E181</f>
        <v>N</v>
      </c>
      <c r="H181" s="101" t="str">
        <f>Tabulka33[[#This Row],[Míra shody]]</f>
        <v>C</v>
      </c>
      <c r="I181" s="97" t="str">
        <f>COBIT5vsISO20000!E181</f>
        <v>N</v>
      </c>
    </row>
    <row r="182" spans="1:9">
      <c r="A182" s="5" t="s">
        <v>1050</v>
      </c>
      <c r="B182" s="5" t="s">
        <v>1029</v>
      </c>
      <c r="C182" t="s">
        <v>723</v>
      </c>
      <c r="D182" s="2" t="s">
        <v>724</v>
      </c>
      <c r="E182" s="105" t="str">
        <f>Tabulka3[[#This Row],[Míra shody]]</f>
        <v>N</v>
      </c>
      <c r="F182" s="99" t="str">
        <f>COBIT5vsValIT!E182</f>
        <v>N</v>
      </c>
      <c r="G182" s="103" t="str">
        <f>COBIT5vsRiskIT!E182</f>
        <v>N</v>
      </c>
      <c r="H182" s="101" t="str">
        <f>Tabulka33[[#This Row],[Míra shody]]</f>
        <v>N</v>
      </c>
      <c r="I182" s="97" t="str">
        <f>COBIT5vsISO20000!E182</f>
        <v>N</v>
      </c>
    </row>
    <row r="183" spans="1:9">
      <c r="A183" s="5" t="s">
        <v>1050</v>
      </c>
      <c r="B183" s="5" t="s">
        <v>1029</v>
      </c>
      <c r="C183" t="s">
        <v>927</v>
      </c>
      <c r="D183" s="2" t="s">
        <v>725</v>
      </c>
      <c r="E183" s="105" t="str">
        <f>Tabulka3[[#This Row],[Míra shody]]</f>
        <v>C</v>
      </c>
      <c r="F183" s="99" t="str">
        <f>COBIT5vsValIT!E183</f>
        <v>N</v>
      </c>
      <c r="G183" s="103" t="str">
        <f>COBIT5vsRiskIT!E183</f>
        <v>N</v>
      </c>
      <c r="H183" s="101" t="str">
        <f>Tabulka33[[#This Row],[Míra shody]]</f>
        <v>C</v>
      </c>
      <c r="I183" s="97" t="str">
        <f>COBIT5vsISO20000!E183</f>
        <v>N</v>
      </c>
    </row>
    <row r="184" spans="1:9">
      <c r="A184" s="5" t="s">
        <v>1050</v>
      </c>
      <c r="B184" s="5" t="s">
        <v>1029</v>
      </c>
      <c r="C184" t="s">
        <v>928</v>
      </c>
      <c r="D184" s="2" t="s">
        <v>726</v>
      </c>
      <c r="E184" s="105" t="str">
        <f>Tabulka3[[#This Row],[Míra shody]]</f>
        <v>N</v>
      </c>
      <c r="F184" s="99" t="str">
        <f>COBIT5vsValIT!E184</f>
        <v>N</v>
      </c>
      <c r="G184" s="103" t="str">
        <f>COBIT5vsRiskIT!E184</f>
        <v>N</v>
      </c>
      <c r="H184" s="101" t="str">
        <f>Tabulka33[[#This Row],[Míra shody]]</f>
        <v>C</v>
      </c>
      <c r="I184" s="97" t="str">
        <f>COBIT5vsISO20000!E184</f>
        <v>N</v>
      </c>
    </row>
    <row r="185" spans="1:9">
      <c r="A185" s="5" t="s">
        <v>1050</v>
      </c>
      <c r="B185" s="5" t="s">
        <v>1029</v>
      </c>
      <c r="C185" t="s">
        <v>929</v>
      </c>
      <c r="D185" s="2" t="s">
        <v>727</v>
      </c>
      <c r="E185" s="105" t="str">
        <f>Tabulka3[[#This Row],[Míra shody]]</f>
        <v>N</v>
      </c>
      <c r="F185" s="99" t="str">
        <f>COBIT5vsValIT!E185</f>
        <v>N</v>
      </c>
      <c r="G185" s="103" t="str">
        <f>COBIT5vsRiskIT!E185</f>
        <v>N</v>
      </c>
      <c r="H185" s="101" t="str">
        <f>Tabulka33[[#This Row],[Míra shody]]</f>
        <v>C</v>
      </c>
      <c r="I185" s="97" t="str">
        <f>COBIT5vsISO20000!E185</f>
        <v>N</v>
      </c>
    </row>
    <row r="186" spans="1:9">
      <c r="A186" s="5" t="s">
        <v>1050</v>
      </c>
      <c r="B186" s="5" t="s">
        <v>1029</v>
      </c>
      <c r="C186" t="s">
        <v>930</v>
      </c>
      <c r="D186" s="2" t="s">
        <v>728</v>
      </c>
      <c r="E186" s="105" t="str">
        <f>Tabulka3[[#This Row],[Míra shody]]</f>
        <v>N</v>
      </c>
      <c r="F186" s="99" t="str">
        <f>COBIT5vsValIT!E186</f>
        <v>N</v>
      </c>
      <c r="G186" s="103" t="str">
        <f>COBIT5vsRiskIT!E186</f>
        <v>N</v>
      </c>
      <c r="H186" s="101" t="str">
        <f>Tabulka33[[#This Row],[Míra shody]]</f>
        <v>C</v>
      </c>
      <c r="I186" s="97" t="str">
        <f>COBIT5vsISO20000!E186</f>
        <v>N</v>
      </c>
    </row>
    <row r="187" spans="1:9">
      <c r="A187" s="5" t="s">
        <v>1050</v>
      </c>
      <c r="B187" s="1" t="s">
        <v>1031</v>
      </c>
      <c r="C187" s="1"/>
      <c r="D187" s="7" t="s">
        <v>1030</v>
      </c>
      <c r="E187" s="105" t="str">
        <f>Tabulka3[[#This Row],[Míra shody]]</f>
        <v>B</v>
      </c>
      <c r="F187" s="99" t="str">
        <f>COBIT5vsValIT!E187</f>
        <v>N</v>
      </c>
      <c r="G187" s="103" t="str">
        <f>COBIT5vsRiskIT!E187</f>
        <v>N</v>
      </c>
      <c r="H187" s="101" t="str">
        <f>Tabulka33[[#This Row],[Míra shody]]</f>
        <v>B</v>
      </c>
      <c r="I187" s="97" t="str">
        <f>COBIT5vsISO20000!E187</f>
        <v>C</v>
      </c>
    </row>
    <row r="188" spans="1:9">
      <c r="A188" s="5" t="s">
        <v>1050</v>
      </c>
      <c r="B188" s="5" t="s">
        <v>1031</v>
      </c>
      <c r="C188" t="s">
        <v>729</v>
      </c>
      <c r="D188" s="2" t="s">
        <v>730</v>
      </c>
      <c r="E188" s="105" t="str">
        <f>Tabulka3[[#This Row],[Míra shody]]</f>
        <v>C</v>
      </c>
      <c r="F188" s="99" t="str">
        <f>COBIT5vsValIT!E188</f>
        <v>N</v>
      </c>
      <c r="G188" s="103" t="str">
        <f>COBIT5vsRiskIT!E188</f>
        <v>N</v>
      </c>
      <c r="H188" s="101" t="str">
        <f>Tabulka33[[#This Row],[Míra shody]]</f>
        <v>B</v>
      </c>
      <c r="I188" s="97"/>
    </row>
    <row r="189" spans="1:9" ht="30">
      <c r="A189" s="5" t="s">
        <v>1050</v>
      </c>
      <c r="B189" s="5" t="s">
        <v>1031</v>
      </c>
      <c r="C189" t="s">
        <v>931</v>
      </c>
      <c r="D189" s="2" t="s">
        <v>731</v>
      </c>
      <c r="E189" s="105" t="str">
        <f>Tabulka3[[#This Row],[Míra shody]]</f>
        <v>B</v>
      </c>
      <c r="F189" s="99" t="str">
        <f>COBIT5vsValIT!E189</f>
        <v>N</v>
      </c>
      <c r="G189" s="103" t="str">
        <f>COBIT5vsRiskIT!E189</f>
        <v>N</v>
      </c>
      <c r="H189" s="101" t="str">
        <f>Tabulka33[[#This Row],[Míra shody]]</f>
        <v>B</v>
      </c>
      <c r="I189" s="97"/>
    </row>
    <row r="190" spans="1:9">
      <c r="A190" s="5" t="s">
        <v>1050</v>
      </c>
      <c r="B190" s="5" t="s">
        <v>1031</v>
      </c>
      <c r="C190" t="s">
        <v>932</v>
      </c>
      <c r="D190" s="2" t="s">
        <v>732</v>
      </c>
      <c r="E190" s="105" t="str">
        <f>Tabulka3[[#This Row],[Míra shody]]</f>
        <v>B</v>
      </c>
      <c r="F190" s="99" t="str">
        <f>COBIT5vsValIT!E190</f>
        <v>N</v>
      </c>
      <c r="G190" s="103" t="str">
        <f>COBIT5vsRiskIT!E190</f>
        <v>N</v>
      </c>
      <c r="H190" s="101" t="str">
        <f>Tabulka33[[#This Row],[Míra shody]]</f>
        <v>B</v>
      </c>
      <c r="I190" s="97"/>
    </row>
    <row r="191" spans="1:9">
      <c r="A191" s="5" t="s">
        <v>1050</v>
      </c>
      <c r="B191" s="5" t="s">
        <v>1031</v>
      </c>
      <c r="C191" t="s">
        <v>933</v>
      </c>
      <c r="D191" s="2" t="s">
        <v>733</v>
      </c>
      <c r="E191" s="105" t="str">
        <f>Tabulka3[[#This Row],[Míra shody]]</f>
        <v>B</v>
      </c>
      <c r="F191" s="99" t="str">
        <f>COBIT5vsValIT!E191</f>
        <v>N</v>
      </c>
      <c r="G191" s="103" t="str">
        <f>COBIT5vsRiskIT!E191</f>
        <v>N</v>
      </c>
      <c r="H191" s="101" t="str">
        <f>Tabulka33[[#This Row],[Míra shody]]</f>
        <v>B</v>
      </c>
      <c r="I191" s="97"/>
    </row>
    <row r="192" spans="1:9" ht="30">
      <c r="A192" s="5" t="s">
        <v>1050</v>
      </c>
      <c r="B192" s="5" t="s">
        <v>1031</v>
      </c>
      <c r="C192" t="s">
        <v>934</v>
      </c>
      <c r="D192" s="2" t="s">
        <v>734</v>
      </c>
      <c r="E192" s="105" t="str">
        <f>Tabulka3[[#This Row],[Míra shody]]</f>
        <v>B</v>
      </c>
      <c r="F192" s="99" t="str">
        <f>COBIT5vsValIT!E192</f>
        <v>N</v>
      </c>
      <c r="G192" s="103" t="str">
        <f>COBIT5vsRiskIT!E192</f>
        <v>N</v>
      </c>
      <c r="H192" s="101" t="str">
        <f>Tabulka33[[#This Row],[Míra shody]]</f>
        <v>B</v>
      </c>
      <c r="I192" s="97"/>
    </row>
    <row r="193" spans="1:9">
      <c r="A193" s="8" t="s">
        <v>1051</v>
      </c>
      <c r="B193" s="1" t="s">
        <v>1033</v>
      </c>
      <c r="C193" s="1"/>
      <c r="D193" s="7" t="s">
        <v>1032</v>
      </c>
      <c r="E193" s="105" t="str">
        <f>Tabulka3[[#This Row],[Míra shody]]</f>
        <v>B</v>
      </c>
      <c r="F193" s="99" t="str">
        <f>COBIT5vsValIT!E193</f>
        <v>N</v>
      </c>
      <c r="G193" s="103" t="str">
        <f>COBIT5vsRiskIT!E193</f>
        <v>N</v>
      </c>
      <c r="H193" s="101" t="str">
        <f>Tabulka33[[#This Row],[Míra shody]]</f>
        <v>B</v>
      </c>
      <c r="I193" s="97" t="str">
        <f>COBIT5vsISO20000!E193</f>
        <v>N</v>
      </c>
    </row>
    <row r="194" spans="1:9">
      <c r="A194" s="5" t="s">
        <v>1051</v>
      </c>
      <c r="B194" s="5" t="s">
        <v>1033</v>
      </c>
      <c r="C194" t="s">
        <v>735</v>
      </c>
      <c r="D194" s="2" t="s">
        <v>736</v>
      </c>
      <c r="E194" s="105" t="str">
        <f>Tabulka3[[#This Row],[Míra shody]]</f>
        <v>A</v>
      </c>
      <c r="F194" s="99" t="str">
        <f>COBIT5vsValIT!E194</f>
        <v>N</v>
      </c>
      <c r="G194" s="103" t="str">
        <f>COBIT5vsRiskIT!E194</f>
        <v>N</v>
      </c>
      <c r="H194" s="101" t="str">
        <f>Tabulka33[[#This Row],[Míra shody]]</f>
        <v>B</v>
      </c>
      <c r="I194" s="97" t="str">
        <f>COBIT5vsISO20000!E194</f>
        <v>N</v>
      </c>
    </row>
    <row r="195" spans="1:9">
      <c r="A195" s="5" t="s">
        <v>1051</v>
      </c>
      <c r="B195" s="5" t="s">
        <v>1033</v>
      </c>
      <c r="C195" t="s">
        <v>935</v>
      </c>
      <c r="D195" s="2" t="s">
        <v>737</v>
      </c>
      <c r="E195" s="105" t="str">
        <f>Tabulka3[[#This Row],[Míra shody]]</f>
        <v>N</v>
      </c>
      <c r="F195" s="99" t="str">
        <f>COBIT5vsValIT!E195</f>
        <v>N</v>
      </c>
      <c r="G195" s="103" t="str">
        <f>COBIT5vsRiskIT!E195</f>
        <v>N</v>
      </c>
      <c r="H195" s="101" t="str">
        <f>Tabulka33[[#This Row],[Míra shody]]</f>
        <v>B</v>
      </c>
      <c r="I195" s="97" t="str">
        <f>COBIT5vsISO20000!E195</f>
        <v>N</v>
      </c>
    </row>
    <row r="196" spans="1:9">
      <c r="A196" s="5" t="s">
        <v>1051</v>
      </c>
      <c r="B196" s="5" t="s">
        <v>1033</v>
      </c>
      <c r="C196" t="s">
        <v>936</v>
      </c>
      <c r="D196" s="2" t="s">
        <v>738</v>
      </c>
      <c r="E196" s="105" t="str">
        <f>Tabulka3[[#This Row],[Míra shody]]</f>
        <v>B</v>
      </c>
      <c r="F196" s="99" t="str">
        <f>COBIT5vsValIT!E196</f>
        <v>N</v>
      </c>
      <c r="G196" s="103" t="str">
        <f>COBIT5vsRiskIT!E196</f>
        <v>N</v>
      </c>
      <c r="H196" s="101" t="str">
        <f>Tabulka33[[#This Row],[Míra shody]]</f>
        <v>B</v>
      </c>
      <c r="I196" s="97" t="str">
        <f>COBIT5vsISO20000!E196</f>
        <v>N</v>
      </c>
    </row>
    <row r="197" spans="1:9">
      <c r="A197" s="5" t="s">
        <v>1051</v>
      </c>
      <c r="B197" s="5" t="s">
        <v>1033</v>
      </c>
      <c r="C197" t="s">
        <v>937</v>
      </c>
      <c r="D197" s="2" t="s">
        <v>739</v>
      </c>
      <c r="E197" s="105" t="str">
        <f>Tabulka3[[#This Row],[Míra shody]]</f>
        <v>B</v>
      </c>
      <c r="F197" s="99" t="str">
        <f>COBIT5vsValIT!E197</f>
        <v>N</v>
      </c>
      <c r="G197" s="103" t="str">
        <f>COBIT5vsRiskIT!E197</f>
        <v>N</v>
      </c>
      <c r="H197" s="101" t="str">
        <f>Tabulka33[[#This Row],[Míra shody]]</f>
        <v>B</v>
      </c>
      <c r="I197" s="97" t="str">
        <f>COBIT5vsISO20000!E197</f>
        <v>N</v>
      </c>
    </row>
    <row r="198" spans="1:9">
      <c r="A198" s="5" t="s">
        <v>1051</v>
      </c>
      <c r="B198" s="5" t="s">
        <v>1033</v>
      </c>
      <c r="C198" t="s">
        <v>938</v>
      </c>
      <c r="D198" s="2" t="s">
        <v>740</v>
      </c>
      <c r="E198" s="105" t="str">
        <f>Tabulka3[[#This Row],[Míra shody]]</f>
        <v>B</v>
      </c>
      <c r="F198" s="99" t="str">
        <f>COBIT5vsValIT!E198</f>
        <v>N</v>
      </c>
      <c r="G198" s="103" t="str">
        <f>COBIT5vsRiskIT!E198</f>
        <v>N</v>
      </c>
      <c r="H198" s="101" t="str">
        <f>Tabulka33[[#This Row],[Míra shody]]</f>
        <v>B</v>
      </c>
      <c r="I198" s="97" t="str">
        <f>COBIT5vsISO20000!E198</f>
        <v>N</v>
      </c>
    </row>
    <row r="199" spans="1:9">
      <c r="A199" s="5" t="s">
        <v>1051</v>
      </c>
      <c r="B199" s="1" t="s">
        <v>1035</v>
      </c>
      <c r="C199" s="1"/>
      <c r="D199" s="7" t="s">
        <v>1034</v>
      </c>
      <c r="E199" s="105" t="str">
        <f>Tabulka3[[#This Row],[Míra shody]]</f>
        <v>B</v>
      </c>
      <c r="F199" s="99" t="str">
        <f>COBIT5vsValIT!E199</f>
        <v>N</v>
      </c>
      <c r="G199" s="103" t="str">
        <f>COBIT5vsRiskIT!E199</f>
        <v>N</v>
      </c>
      <c r="H199" s="101" t="str">
        <f>Tabulka33[[#This Row],[Míra shody]]</f>
        <v>A</v>
      </c>
      <c r="I199" s="97" t="str">
        <f>COBIT5vsISO20000!E199</f>
        <v>C</v>
      </c>
    </row>
    <row r="200" spans="1:9" ht="30">
      <c r="A200" s="5" t="s">
        <v>1051</v>
      </c>
      <c r="B200" s="5" t="s">
        <v>1035</v>
      </c>
      <c r="C200" t="s">
        <v>741</v>
      </c>
      <c r="D200" s="2" t="s">
        <v>742</v>
      </c>
      <c r="E200" s="105" t="str">
        <f>Tabulka3[[#This Row],[Míra shody]]</f>
        <v>B</v>
      </c>
      <c r="F200" s="99" t="str">
        <f>COBIT5vsValIT!E200</f>
        <v>N</v>
      </c>
      <c r="G200" s="103" t="str">
        <f>COBIT5vsRiskIT!E200</f>
        <v>N</v>
      </c>
      <c r="H200" s="101" t="str">
        <f>Tabulka33[[#This Row],[Míra shody]]</f>
        <v>A</v>
      </c>
      <c r="I200" s="97"/>
    </row>
    <row r="201" spans="1:9" ht="30">
      <c r="A201" s="5" t="s">
        <v>1051</v>
      </c>
      <c r="B201" s="5" t="s">
        <v>1035</v>
      </c>
      <c r="C201" t="s">
        <v>939</v>
      </c>
      <c r="D201" s="2" t="s">
        <v>743</v>
      </c>
      <c r="E201" s="105" t="str">
        <f>Tabulka3[[#This Row],[Míra shody]]</f>
        <v>B</v>
      </c>
      <c r="F201" s="99" t="str">
        <f>COBIT5vsValIT!E201</f>
        <v>N</v>
      </c>
      <c r="G201" s="103" t="str">
        <f>COBIT5vsRiskIT!E201</f>
        <v>N</v>
      </c>
      <c r="H201" s="101" t="str">
        <f>Tabulka33[[#This Row],[Míra shody]]</f>
        <v>A</v>
      </c>
      <c r="I201" s="97"/>
    </row>
    <row r="202" spans="1:9">
      <c r="A202" s="5" t="s">
        <v>1051</v>
      </c>
      <c r="B202" s="5" t="s">
        <v>1035</v>
      </c>
      <c r="C202" t="s">
        <v>940</v>
      </c>
      <c r="D202" s="2" t="s">
        <v>744</v>
      </c>
      <c r="E202" s="105" t="str">
        <f>Tabulka3[[#This Row],[Míra shody]]</f>
        <v>B</v>
      </c>
      <c r="F202" s="99" t="str">
        <f>COBIT5vsValIT!E202</f>
        <v>N</v>
      </c>
      <c r="G202" s="103" t="str">
        <f>COBIT5vsRiskIT!E202</f>
        <v>N</v>
      </c>
      <c r="H202" s="101" t="str">
        <f>Tabulka33[[#This Row],[Míra shody]]</f>
        <v>A</v>
      </c>
      <c r="I202" s="97"/>
    </row>
    <row r="203" spans="1:9">
      <c r="A203" s="5" t="s">
        <v>1051</v>
      </c>
      <c r="B203" s="5" t="s">
        <v>1035</v>
      </c>
      <c r="C203" t="s">
        <v>941</v>
      </c>
      <c r="D203" s="2" t="s">
        <v>745</v>
      </c>
      <c r="E203" s="105" t="str">
        <f>Tabulka3[[#This Row],[Míra shody]]</f>
        <v>B</v>
      </c>
      <c r="F203" s="99" t="str">
        <f>COBIT5vsValIT!E203</f>
        <v>N</v>
      </c>
      <c r="G203" s="103" t="str">
        <f>COBIT5vsRiskIT!E203</f>
        <v>N</v>
      </c>
      <c r="H203" s="101" t="str">
        <f>Tabulka33[[#This Row],[Míra shody]]</f>
        <v>B</v>
      </c>
      <c r="I203" s="97"/>
    </row>
    <row r="204" spans="1:9">
      <c r="A204" s="5" t="s">
        <v>1051</v>
      </c>
      <c r="B204" s="5" t="s">
        <v>1035</v>
      </c>
      <c r="C204" t="s">
        <v>942</v>
      </c>
      <c r="D204" s="2" t="s">
        <v>746</v>
      </c>
      <c r="E204" s="105" t="str">
        <f>Tabulka3[[#This Row],[Míra shody]]</f>
        <v>B</v>
      </c>
      <c r="F204" s="99" t="str">
        <f>COBIT5vsValIT!E204</f>
        <v>N</v>
      </c>
      <c r="G204" s="103" t="str">
        <f>COBIT5vsRiskIT!E204</f>
        <v>N</v>
      </c>
      <c r="H204" s="101" t="str">
        <f>Tabulka33[[#This Row],[Míra shody]]</f>
        <v>B</v>
      </c>
      <c r="I204" s="97"/>
    </row>
    <row r="205" spans="1:9">
      <c r="A205" s="5" t="s">
        <v>1051</v>
      </c>
      <c r="B205" s="5" t="s">
        <v>1035</v>
      </c>
      <c r="C205" t="s">
        <v>943</v>
      </c>
      <c r="D205" s="2" t="s">
        <v>747</v>
      </c>
      <c r="E205" s="105" t="str">
        <f>Tabulka3[[#This Row],[Míra shody]]</f>
        <v>B</v>
      </c>
      <c r="F205" s="99" t="str">
        <f>COBIT5vsValIT!E205</f>
        <v>N</v>
      </c>
      <c r="G205" s="103" t="str">
        <f>COBIT5vsRiskIT!E205</f>
        <v>N</v>
      </c>
      <c r="H205" s="101" t="str">
        <f>Tabulka33[[#This Row],[Míra shody]]</f>
        <v>B</v>
      </c>
      <c r="I205" s="97"/>
    </row>
    <row r="206" spans="1:9">
      <c r="A206" s="5" t="s">
        <v>1051</v>
      </c>
      <c r="B206" s="5" t="s">
        <v>1035</v>
      </c>
      <c r="C206" t="s">
        <v>944</v>
      </c>
      <c r="D206" s="2" t="s">
        <v>748</v>
      </c>
      <c r="E206" s="105" t="str">
        <f>Tabulka3[[#This Row],[Míra shody]]</f>
        <v>C</v>
      </c>
      <c r="F206" s="99" t="str">
        <f>COBIT5vsValIT!E206</f>
        <v>N</v>
      </c>
      <c r="G206" s="103" t="str">
        <f>COBIT5vsRiskIT!E206</f>
        <v>N</v>
      </c>
      <c r="H206" s="101" t="str">
        <f>Tabulka33[[#This Row],[Míra shody]]</f>
        <v>B</v>
      </c>
      <c r="I206" s="97"/>
    </row>
    <row r="207" spans="1:9">
      <c r="A207" s="5" t="s">
        <v>1051</v>
      </c>
      <c r="B207" s="1" t="s">
        <v>1037</v>
      </c>
      <c r="C207" s="1"/>
      <c r="D207" s="7" t="s">
        <v>1036</v>
      </c>
      <c r="E207" s="105" t="str">
        <f>Tabulka3[[#This Row],[Míra shody]]</f>
        <v>B</v>
      </c>
      <c r="F207" s="99" t="str">
        <f>COBIT5vsValIT!E207</f>
        <v>N</v>
      </c>
      <c r="G207" s="103" t="str">
        <f>COBIT5vsRiskIT!E207</f>
        <v>N</v>
      </c>
      <c r="H207" s="101" t="str">
        <f>Tabulka33[[#This Row],[Míra shody]]</f>
        <v>B</v>
      </c>
      <c r="I207" s="97" t="str">
        <f>COBIT5vsISO20000!E207</f>
        <v>C</v>
      </c>
    </row>
    <row r="208" spans="1:9">
      <c r="A208" s="5" t="s">
        <v>1051</v>
      </c>
      <c r="B208" s="5" t="s">
        <v>1037</v>
      </c>
      <c r="C208" t="s">
        <v>749</v>
      </c>
      <c r="D208" s="2" t="s">
        <v>750</v>
      </c>
      <c r="E208" s="105" t="str">
        <f>Tabulka3[[#This Row],[Míra shody]]</f>
        <v>B</v>
      </c>
      <c r="F208" s="99" t="str">
        <f>COBIT5vsValIT!E208</f>
        <v>N</v>
      </c>
      <c r="G208" s="103" t="str">
        <f>COBIT5vsRiskIT!E208</f>
        <v>N</v>
      </c>
      <c r="H208" s="101" t="str">
        <f>Tabulka33[[#This Row],[Míra shody]]</f>
        <v>B</v>
      </c>
      <c r="I208" s="97"/>
    </row>
    <row r="209" spans="1:9">
      <c r="A209" s="5" t="s">
        <v>1051</v>
      </c>
      <c r="B209" s="5" t="s">
        <v>1037</v>
      </c>
      <c r="C209" t="s">
        <v>945</v>
      </c>
      <c r="D209" s="2" t="s">
        <v>751</v>
      </c>
      <c r="E209" s="105" t="str">
        <f>Tabulka3[[#This Row],[Míra shody]]</f>
        <v>A</v>
      </c>
      <c r="F209" s="99" t="str">
        <f>COBIT5vsValIT!E209</f>
        <v>N</v>
      </c>
      <c r="G209" s="103" t="str">
        <f>COBIT5vsRiskIT!E209</f>
        <v>N</v>
      </c>
      <c r="H209" s="101" t="str">
        <f>Tabulka33[[#This Row],[Míra shody]]</f>
        <v>B</v>
      </c>
      <c r="I209" s="97"/>
    </row>
    <row r="210" spans="1:9">
      <c r="A210" s="5" t="s">
        <v>1051</v>
      </c>
      <c r="B210" s="5" t="s">
        <v>1037</v>
      </c>
      <c r="C210" t="s">
        <v>946</v>
      </c>
      <c r="D210" s="2" t="s">
        <v>752</v>
      </c>
      <c r="E210" s="105" t="str">
        <f>Tabulka3[[#This Row],[Míra shody]]</f>
        <v>C</v>
      </c>
      <c r="F210" s="99" t="str">
        <f>COBIT5vsValIT!E210</f>
        <v>N</v>
      </c>
      <c r="G210" s="103" t="str">
        <f>COBIT5vsRiskIT!E210</f>
        <v>N</v>
      </c>
      <c r="H210" s="101" t="str">
        <f>Tabulka33[[#This Row],[Míra shody]]</f>
        <v>B</v>
      </c>
      <c r="I210" s="97"/>
    </row>
    <row r="211" spans="1:9">
      <c r="A211" s="5" t="s">
        <v>1051</v>
      </c>
      <c r="B211" s="5" t="s">
        <v>1037</v>
      </c>
      <c r="C211" t="s">
        <v>947</v>
      </c>
      <c r="D211" s="2" t="s">
        <v>753</v>
      </c>
      <c r="E211" s="105" t="str">
        <f>Tabulka3[[#This Row],[Míra shody]]</f>
        <v>B</v>
      </c>
      <c r="F211" s="99" t="str">
        <f>COBIT5vsValIT!E211</f>
        <v>N</v>
      </c>
      <c r="G211" s="103" t="str">
        <f>COBIT5vsRiskIT!E211</f>
        <v>N</v>
      </c>
      <c r="H211" s="101" t="str">
        <f>Tabulka33[[#This Row],[Míra shody]]</f>
        <v>B</v>
      </c>
      <c r="I211" s="97"/>
    </row>
    <row r="212" spans="1:9">
      <c r="A212" s="5" t="s">
        <v>1051</v>
      </c>
      <c r="B212" s="5" t="s">
        <v>1037</v>
      </c>
      <c r="C212" t="s">
        <v>948</v>
      </c>
      <c r="D212" s="2" t="s">
        <v>754</v>
      </c>
      <c r="E212" s="105" t="str">
        <f>Tabulka3[[#This Row],[Míra shody]]</f>
        <v>C</v>
      </c>
      <c r="F212" s="99" t="str">
        <f>COBIT5vsValIT!E212</f>
        <v>N</v>
      </c>
      <c r="G212" s="103" t="str">
        <f>COBIT5vsRiskIT!E212</f>
        <v>N</v>
      </c>
      <c r="H212" s="101" t="str">
        <f>Tabulka33[[#This Row],[Míra shody]]</f>
        <v>N</v>
      </c>
      <c r="I212" s="97"/>
    </row>
    <row r="213" spans="1:9">
      <c r="A213" s="5" t="s">
        <v>1051</v>
      </c>
      <c r="B213" s="1" t="s">
        <v>1039</v>
      </c>
      <c r="C213" s="1"/>
      <c r="D213" s="7" t="s">
        <v>1038</v>
      </c>
      <c r="E213" s="105" t="str">
        <f>Tabulka3[[#This Row],[Míra shody]]</f>
        <v>B</v>
      </c>
      <c r="F213" s="99" t="str">
        <f>COBIT5vsValIT!E213</f>
        <v>N</v>
      </c>
      <c r="G213" s="103" t="str">
        <f>COBIT5vsRiskIT!E213</f>
        <v>N</v>
      </c>
      <c r="H213" s="101" t="str">
        <f>Tabulka33[[#This Row],[Míra shody]]</f>
        <v>B</v>
      </c>
      <c r="I213" s="97" t="str">
        <f>COBIT5vsISO20000!E213</f>
        <v>C</v>
      </c>
    </row>
    <row r="214" spans="1:9" ht="30">
      <c r="A214" s="5" t="s">
        <v>1051</v>
      </c>
      <c r="B214" s="5" t="s">
        <v>1039</v>
      </c>
      <c r="C214" t="s">
        <v>755</v>
      </c>
      <c r="D214" s="2" t="s">
        <v>756</v>
      </c>
      <c r="E214" s="105" t="str">
        <f>Tabulka3[[#This Row],[Míra shody]]</f>
        <v>A</v>
      </c>
      <c r="F214" s="99" t="str">
        <f>COBIT5vsValIT!E214</f>
        <v>N</v>
      </c>
      <c r="G214" s="103" t="str">
        <f>COBIT5vsRiskIT!E214</f>
        <v>N</v>
      </c>
      <c r="H214" s="101" t="str">
        <f>Tabulka33[[#This Row],[Míra shody]]</f>
        <v>C</v>
      </c>
      <c r="I214" s="97"/>
    </row>
    <row r="215" spans="1:9">
      <c r="A215" s="5" t="s">
        <v>1051</v>
      </c>
      <c r="B215" s="5" t="s">
        <v>1039</v>
      </c>
      <c r="C215" t="s">
        <v>949</v>
      </c>
      <c r="D215" s="2" t="s">
        <v>757</v>
      </c>
      <c r="E215" s="105" t="str">
        <f>Tabulka3[[#This Row],[Míra shody]]</f>
        <v>B</v>
      </c>
      <c r="F215" s="99" t="str">
        <f>COBIT5vsValIT!E215</f>
        <v>N</v>
      </c>
      <c r="G215" s="103" t="str">
        <f>COBIT5vsRiskIT!E215</f>
        <v>N</v>
      </c>
      <c r="H215" s="101" t="str">
        <f>Tabulka33[[#This Row],[Míra shody]]</f>
        <v>B</v>
      </c>
      <c r="I215" s="97"/>
    </row>
    <row r="216" spans="1:9" ht="30">
      <c r="A216" s="5" t="s">
        <v>1051</v>
      </c>
      <c r="B216" s="5" t="s">
        <v>1039</v>
      </c>
      <c r="C216" t="s">
        <v>950</v>
      </c>
      <c r="D216" s="2" t="s">
        <v>758</v>
      </c>
      <c r="E216" s="105" t="str">
        <f>Tabulka3[[#This Row],[Míra shody]]</f>
        <v>A</v>
      </c>
      <c r="F216" s="99" t="str">
        <f>COBIT5vsValIT!E216</f>
        <v>N</v>
      </c>
      <c r="G216" s="103" t="str">
        <f>COBIT5vsRiskIT!E216</f>
        <v>N</v>
      </c>
      <c r="H216" s="101" t="str">
        <f>Tabulka33[[#This Row],[Míra shody]]</f>
        <v>B</v>
      </c>
      <c r="I216" s="97"/>
    </row>
    <row r="217" spans="1:9">
      <c r="A217" s="5" t="s">
        <v>1051</v>
      </c>
      <c r="B217" s="5" t="s">
        <v>1039</v>
      </c>
      <c r="C217" t="s">
        <v>951</v>
      </c>
      <c r="D217" s="2" t="s">
        <v>759</v>
      </c>
      <c r="E217" s="105" t="str">
        <f>Tabulka3[[#This Row],[Míra shody]]</f>
        <v>B</v>
      </c>
      <c r="F217" s="99" t="str">
        <f>COBIT5vsValIT!E217</f>
        <v>N</v>
      </c>
      <c r="G217" s="103" t="str">
        <f>COBIT5vsRiskIT!E217</f>
        <v>N</v>
      </c>
      <c r="H217" s="101" t="str">
        <f>Tabulka33[[#This Row],[Míra shody]]</f>
        <v>B</v>
      </c>
      <c r="I217" s="97"/>
    </row>
    <row r="218" spans="1:9" ht="30">
      <c r="A218" s="5" t="s">
        <v>1051</v>
      </c>
      <c r="B218" s="5" t="s">
        <v>1039</v>
      </c>
      <c r="C218" t="s">
        <v>952</v>
      </c>
      <c r="D218" s="2" t="s">
        <v>760</v>
      </c>
      <c r="E218" s="105" t="str">
        <f>Tabulka3[[#This Row],[Míra shody]]</f>
        <v>B</v>
      </c>
      <c r="F218" s="99" t="str">
        <f>COBIT5vsValIT!E218</f>
        <v>N</v>
      </c>
      <c r="G218" s="103" t="str">
        <f>COBIT5vsRiskIT!E218</f>
        <v>N</v>
      </c>
      <c r="H218" s="101" t="str">
        <f>Tabulka33[[#This Row],[Míra shody]]</f>
        <v>B</v>
      </c>
      <c r="I218" s="97"/>
    </row>
    <row r="219" spans="1:9">
      <c r="A219" s="5" t="s">
        <v>1051</v>
      </c>
      <c r="B219" s="5" t="s">
        <v>1039</v>
      </c>
      <c r="C219" t="s">
        <v>953</v>
      </c>
      <c r="D219" s="2" t="s">
        <v>761</v>
      </c>
      <c r="E219" s="105" t="str">
        <f>Tabulka3[[#This Row],[Míra shody]]</f>
        <v>C</v>
      </c>
      <c r="F219" s="99" t="str">
        <f>COBIT5vsValIT!E219</f>
        <v>N</v>
      </c>
      <c r="G219" s="103" t="str">
        <f>COBIT5vsRiskIT!E219</f>
        <v>N</v>
      </c>
      <c r="H219" s="101" t="str">
        <f>Tabulka33[[#This Row],[Míra shody]]</f>
        <v>B</v>
      </c>
      <c r="I219" s="97"/>
    </row>
    <row r="220" spans="1:9">
      <c r="A220" s="5" t="s">
        <v>1051</v>
      </c>
      <c r="B220" s="5" t="s">
        <v>1039</v>
      </c>
      <c r="C220" t="s">
        <v>954</v>
      </c>
      <c r="D220" s="2" t="s">
        <v>762</v>
      </c>
      <c r="E220" s="105" t="str">
        <f>Tabulka3[[#This Row],[Míra shody]]</f>
        <v>B</v>
      </c>
      <c r="F220" s="99" t="str">
        <f>COBIT5vsValIT!E220</f>
        <v>N</v>
      </c>
      <c r="G220" s="103" t="str">
        <f>COBIT5vsRiskIT!E220</f>
        <v>N</v>
      </c>
      <c r="H220" s="101" t="str">
        <f>Tabulka33[[#This Row],[Míra shody]]</f>
        <v>B</v>
      </c>
      <c r="I220" s="97"/>
    </row>
    <row r="221" spans="1:9">
      <c r="A221" s="5" t="s">
        <v>1051</v>
      </c>
      <c r="B221" s="5" t="s">
        <v>1039</v>
      </c>
      <c r="C221" t="s">
        <v>955</v>
      </c>
      <c r="D221" s="2" t="s">
        <v>763</v>
      </c>
      <c r="E221" s="105" t="str">
        <f>Tabulka3[[#This Row],[Míra shody]]</f>
        <v>A</v>
      </c>
      <c r="F221" s="99" t="str">
        <f>COBIT5vsValIT!E221</f>
        <v>N</v>
      </c>
      <c r="G221" s="103" t="str">
        <f>COBIT5vsRiskIT!E221</f>
        <v>N</v>
      </c>
      <c r="H221" s="101" t="str">
        <f>Tabulka33[[#This Row],[Míra shody]]</f>
        <v>B</v>
      </c>
      <c r="I221" s="97"/>
    </row>
    <row r="222" spans="1:9">
      <c r="A222" s="5" t="s">
        <v>1051</v>
      </c>
      <c r="B222" s="1" t="s">
        <v>1041</v>
      </c>
      <c r="C222" s="1"/>
      <c r="D222" s="7" t="s">
        <v>1040</v>
      </c>
      <c r="E222" s="105" t="str">
        <f>Tabulka3[[#This Row],[Míra shody]]</f>
        <v>B</v>
      </c>
      <c r="F222" s="99" t="str">
        <f>COBIT5vsValIT!E222</f>
        <v>N</v>
      </c>
      <c r="G222" s="103" t="str">
        <f>COBIT5vsRiskIT!E222</f>
        <v>N</v>
      </c>
      <c r="H222" s="101" t="str">
        <f>Tabulka33[[#This Row],[Míra shody]]</f>
        <v>C</v>
      </c>
      <c r="I222" s="97" t="str">
        <f>COBIT5vsISO20000!E222</f>
        <v>N</v>
      </c>
    </row>
    <row r="223" spans="1:9">
      <c r="A223" s="5" t="s">
        <v>1051</v>
      </c>
      <c r="B223" s="5" t="s">
        <v>1041</v>
      </c>
      <c r="C223" t="s">
        <v>764</v>
      </c>
      <c r="D223" s="2" t="s">
        <v>765</v>
      </c>
      <c r="E223" s="105" t="str">
        <f>Tabulka3[[#This Row],[Míra shody]]</f>
        <v>C</v>
      </c>
      <c r="F223" s="99" t="str">
        <f>COBIT5vsValIT!E223</f>
        <v>N</v>
      </c>
      <c r="G223" s="103" t="str">
        <f>COBIT5vsRiskIT!E223</f>
        <v>N</v>
      </c>
      <c r="H223" s="101" t="str">
        <f>Tabulka33[[#This Row],[Míra shody]]</f>
        <v>N</v>
      </c>
      <c r="I223" s="97" t="str">
        <f>COBIT5vsISO20000!E223</f>
        <v>N</v>
      </c>
    </row>
    <row r="224" spans="1:9">
      <c r="A224" s="5" t="s">
        <v>1051</v>
      </c>
      <c r="B224" s="5" t="s">
        <v>1041</v>
      </c>
      <c r="C224" t="s">
        <v>956</v>
      </c>
      <c r="D224" s="2" t="s">
        <v>766</v>
      </c>
      <c r="E224" s="105" t="str">
        <f>Tabulka3[[#This Row],[Míra shody]]</f>
        <v>B</v>
      </c>
      <c r="F224" s="99" t="str">
        <f>COBIT5vsValIT!E224</f>
        <v>N</v>
      </c>
      <c r="G224" s="103" t="str">
        <f>COBIT5vsRiskIT!E224</f>
        <v>N</v>
      </c>
      <c r="H224" s="101" t="str">
        <f>Tabulka33[[#This Row],[Míra shody]]</f>
        <v>C</v>
      </c>
      <c r="I224" s="97" t="str">
        <f>COBIT5vsISO20000!E224</f>
        <v>N</v>
      </c>
    </row>
    <row r="225" spans="1:9">
      <c r="A225" s="5" t="s">
        <v>1051</v>
      </c>
      <c r="B225" s="5" t="s">
        <v>1041</v>
      </c>
      <c r="C225" t="s">
        <v>957</v>
      </c>
      <c r="D225" s="2" t="s">
        <v>767</v>
      </c>
      <c r="E225" s="105" t="str">
        <f>Tabulka3[[#This Row],[Míra shody]]</f>
        <v>B</v>
      </c>
      <c r="F225" s="99" t="str">
        <f>COBIT5vsValIT!E225</f>
        <v>N</v>
      </c>
      <c r="G225" s="103" t="str">
        <f>COBIT5vsRiskIT!E225</f>
        <v>N</v>
      </c>
      <c r="H225" s="101" t="str">
        <f>Tabulka33[[#This Row],[Míra shody]]</f>
        <v>N</v>
      </c>
      <c r="I225" s="97" t="str">
        <f>COBIT5vsISO20000!E225</f>
        <v>N</v>
      </c>
    </row>
    <row r="226" spans="1:9">
      <c r="A226" s="5" t="s">
        <v>1051</v>
      </c>
      <c r="B226" s="5" t="s">
        <v>1041</v>
      </c>
      <c r="C226" t="s">
        <v>958</v>
      </c>
      <c r="D226" s="2" t="s">
        <v>768</v>
      </c>
      <c r="E226" s="105" t="str">
        <f>Tabulka3[[#This Row],[Míra shody]]</f>
        <v>B</v>
      </c>
      <c r="F226" s="99" t="str">
        <f>COBIT5vsValIT!E226</f>
        <v>N</v>
      </c>
      <c r="G226" s="103" t="str">
        <f>COBIT5vsRiskIT!E226</f>
        <v>N</v>
      </c>
      <c r="H226" s="101" t="str">
        <f>Tabulka33[[#This Row],[Míra shody]]</f>
        <v>C</v>
      </c>
      <c r="I226" s="97" t="str">
        <f>COBIT5vsISO20000!E226</f>
        <v>N</v>
      </c>
    </row>
    <row r="227" spans="1:9">
      <c r="A227" s="5" t="s">
        <v>1051</v>
      </c>
      <c r="B227" s="5" t="s">
        <v>1041</v>
      </c>
      <c r="C227" t="s">
        <v>959</v>
      </c>
      <c r="D227" s="2" t="s">
        <v>769</v>
      </c>
      <c r="E227" s="105" t="str">
        <f>Tabulka3[[#This Row],[Míra shody]]</f>
        <v>B</v>
      </c>
      <c r="F227" s="99" t="str">
        <f>COBIT5vsValIT!E227</f>
        <v>N</v>
      </c>
      <c r="G227" s="103" t="str">
        <f>COBIT5vsRiskIT!E227</f>
        <v>N</v>
      </c>
      <c r="H227" s="101" t="str">
        <f>Tabulka33[[#This Row],[Míra shody]]</f>
        <v>C</v>
      </c>
      <c r="I227" s="97" t="str">
        <f>COBIT5vsISO20000!E227</f>
        <v>N</v>
      </c>
    </row>
    <row r="228" spans="1:9" ht="30">
      <c r="A228" s="5" t="s">
        <v>1051</v>
      </c>
      <c r="B228" s="5" t="s">
        <v>1041</v>
      </c>
      <c r="C228" t="s">
        <v>960</v>
      </c>
      <c r="D228" s="2" t="s">
        <v>770</v>
      </c>
      <c r="E228" s="105" t="str">
        <f>Tabulka3[[#This Row],[Míra shody]]</f>
        <v>B</v>
      </c>
      <c r="F228" s="99" t="str">
        <f>COBIT5vsValIT!E228</f>
        <v>N</v>
      </c>
      <c r="G228" s="103" t="str">
        <f>COBIT5vsRiskIT!E228</f>
        <v>N</v>
      </c>
      <c r="H228" s="101" t="str">
        <f>Tabulka33[[#This Row],[Míra shody]]</f>
        <v>C</v>
      </c>
      <c r="I228" s="97" t="str">
        <f>COBIT5vsISO20000!E228</f>
        <v>N</v>
      </c>
    </row>
    <row r="229" spans="1:9" ht="30">
      <c r="A229" s="5" t="s">
        <v>1051</v>
      </c>
      <c r="B229" s="5" t="s">
        <v>1041</v>
      </c>
      <c r="C229" t="s">
        <v>961</v>
      </c>
      <c r="D229" s="2" t="s">
        <v>771</v>
      </c>
      <c r="E229" s="105" t="str">
        <f>Tabulka3[[#This Row],[Míra shody]]</f>
        <v>B</v>
      </c>
      <c r="F229" s="99" t="str">
        <f>COBIT5vsValIT!E229</f>
        <v>N</v>
      </c>
      <c r="G229" s="103" t="str">
        <f>COBIT5vsRiskIT!E229</f>
        <v>N</v>
      </c>
      <c r="H229" s="101" t="str">
        <f>Tabulka33[[#This Row],[Míra shody]]</f>
        <v>C</v>
      </c>
      <c r="I229" s="97" t="str">
        <f>COBIT5vsISO20000!E229</f>
        <v>N</v>
      </c>
    </row>
    <row r="230" spans="1:9">
      <c r="A230" s="5" t="s">
        <v>1051</v>
      </c>
      <c r="B230" s="1" t="s">
        <v>1043</v>
      </c>
      <c r="C230" s="1"/>
      <c r="D230" s="7" t="s">
        <v>1042</v>
      </c>
      <c r="E230" s="105" t="str">
        <f>Tabulka3[[#This Row],[Míra shody]]</f>
        <v>C</v>
      </c>
      <c r="F230" s="99" t="str">
        <f>COBIT5vsValIT!E230</f>
        <v>N</v>
      </c>
      <c r="G230" s="103" t="str">
        <f>COBIT5vsRiskIT!E230</f>
        <v>N</v>
      </c>
      <c r="H230" s="101" t="str">
        <f>Tabulka33[[#This Row],[Míra shody]]</f>
        <v>C</v>
      </c>
      <c r="I230" s="97" t="str">
        <f>COBIT5vsISO20000!E230</f>
        <v>N</v>
      </c>
    </row>
    <row r="231" spans="1:9" ht="30">
      <c r="A231" s="5" t="s">
        <v>1051</v>
      </c>
      <c r="B231" s="5" t="s">
        <v>1043</v>
      </c>
      <c r="C231" t="s">
        <v>772</v>
      </c>
      <c r="D231" s="2" t="s">
        <v>773</v>
      </c>
      <c r="E231" s="105" t="str">
        <f>Tabulka3[[#This Row],[Míra shody]]</f>
        <v>N</v>
      </c>
      <c r="F231" s="99" t="str">
        <f>COBIT5vsValIT!E231</f>
        <v>N</v>
      </c>
      <c r="G231" s="103" t="str">
        <f>COBIT5vsRiskIT!E231</f>
        <v>N</v>
      </c>
      <c r="H231" s="101" t="str">
        <f>Tabulka33[[#This Row],[Míra shody]]</f>
        <v>C</v>
      </c>
      <c r="I231" s="97" t="str">
        <f>COBIT5vsISO20000!E231</f>
        <v>N</v>
      </c>
    </row>
    <row r="232" spans="1:9">
      <c r="A232" s="5" t="s">
        <v>1051</v>
      </c>
      <c r="B232" s="5" t="s">
        <v>1043</v>
      </c>
      <c r="C232" t="s">
        <v>962</v>
      </c>
      <c r="D232" s="2" t="s">
        <v>774</v>
      </c>
      <c r="E232" s="105" t="str">
        <f>Tabulka3[[#This Row],[Míra shody]]</f>
        <v>B</v>
      </c>
      <c r="F232" s="99" t="str">
        <f>COBIT5vsValIT!E232</f>
        <v>N</v>
      </c>
      <c r="G232" s="103" t="str">
        <f>COBIT5vsRiskIT!E232</f>
        <v>N</v>
      </c>
      <c r="H232" s="101" t="str">
        <f>Tabulka33[[#This Row],[Míra shody]]</f>
        <v>C</v>
      </c>
      <c r="I232" s="97" t="str">
        <f>COBIT5vsISO20000!E232</f>
        <v>N</v>
      </c>
    </row>
    <row r="233" spans="1:9" ht="30">
      <c r="A233" s="5" t="s">
        <v>1051</v>
      </c>
      <c r="B233" s="5" t="s">
        <v>1043</v>
      </c>
      <c r="C233" t="s">
        <v>963</v>
      </c>
      <c r="D233" s="2" t="s">
        <v>775</v>
      </c>
      <c r="E233" s="105" t="str">
        <f>Tabulka3[[#This Row],[Míra shody]]</f>
        <v>B</v>
      </c>
      <c r="F233" s="99" t="str">
        <f>COBIT5vsValIT!E233</f>
        <v>N</v>
      </c>
      <c r="G233" s="103" t="str">
        <f>COBIT5vsRiskIT!E233</f>
        <v>N</v>
      </c>
      <c r="H233" s="101" t="str">
        <f>Tabulka33[[#This Row],[Míra shody]]</f>
        <v>C</v>
      </c>
      <c r="I233" s="97" t="str">
        <f>COBIT5vsISO20000!E233</f>
        <v>N</v>
      </c>
    </row>
    <row r="234" spans="1:9">
      <c r="A234" s="5" t="s">
        <v>1051</v>
      </c>
      <c r="B234" s="5" t="s">
        <v>1043</v>
      </c>
      <c r="C234" t="s">
        <v>964</v>
      </c>
      <c r="D234" s="2" t="s">
        <v>776</v>
      </c>
      <c r="E234" s="105" t="str">
        <f>Tabulka3[[#This Row],[Míra shody]]</f>
        <v>C</v>
      </c>
      <c r="F234" s="99" t="str">
        <f>COBIT5vsValIT!E234</f>
        <v>N</v>
      </c>
      <c r="G234" s="103" t="str">
        <f>COBIT5vsRiskIT!E234</f>
        <v>N</v>
      </c>
      <c r="H234" s="101" t="str">
        <f>Tabulka33[[#This Row],[Míra shody]]</f>
        <v>B</v>
      </c>
      <c r="I234" s="97" t="str">
        <f>COBIT5vsISO20000!E234</f>
        <v>N</v>
      </c>
    </row>
    <row r="235" spans="1:9" ht="30">
      <c r="A235" s="5" t="s">
        <v>1051</v>
      </c>
      <c r="B235" s="5" t="s">
        <v>1043</v>
      </c>
      <c r="C235" t="s">
        <v>965</v>
      </c>
      <c r="D235" s="2" t="s">
        <v>777</v>
      </c>
      <c r="E235" s="105" t="str">
        <f>Tabulka3[[#This Row],[Míra shody]]</f>
        <v>C</v>
      </c>
      <c r="F235" s="99" t="str">
        <f>COBIT5vsValIT!E235</f>
        <v>N</v>
      </c>
      <c r="G235" s="103" t="str">
        <f>COBIT5vsRiskIT!E235</f>
        <v>N</v>
      </c>
      <c r="H235" s="101" t="str">
        <f>Tabulka33[[#This Row],[Míra shody]]</f>
        <v>C</v>
      </c>
      <c r="I235" s="97" t="str">
        <f>COBIT5vsISO20000!E235</f>
        <v>N</v>
      </c>
    </row>
    <row r="236" spans="1:9">
      <c r="A236" s="5" t="s">
        <v>1051</v>
      </c>
      <c r="B236" s="5" t="s">
        <v>1043</v>
      </c>
      <c r="C236" t="s">
        <v>966</v>
      </c>
      <c r="D236" s="2" t="s">
        <v>778</v>
      </c>
      <c r="E236" s="105" t="str">
        <f>Tabulka3[[#This Row],[Míra shody]]</f>
        <v>N</v>
      </c>
      <c r="F236" s="99" t="str">
        <f>COBIT5vsValIT!E236</f>
        <v>N</v>
      </c>
      <c r="G236" s="103" t="str">
        <f>COBIT5vsRiskIT!E236</f>
        <v>N</v>
      </c>
      <c r="H236" s="101" t="str">
        <f>Tabulka33[[#This Row],[Míra shody]]</f>
        <v>C</v>
      </c>
      <c r="I236" s="97" t="str">
        <f>COBIT5vsISO20000!E236</f>
        <v>N</v>
      </c>
    </row>
    <row r="237" spans="1:9" ht="30">
      <c r="A237" s="8" t="s">
        <v>1052</v>
      </c>
      <c r="B237" s="1" t="s">
        <v>1045</v>
      </c>
      <c r="C237" s="1"/>
      <c r="D237" s="7" t="s">
        <v>1044</v>
      </c>
      <c r="E237" s="105" t="str">
        <f>Tabulka3[[#This Row],[Míra shody]]</f>
        <v>B</v>
      </c>
      <c r="F237" s="99" t="str">
        <f>COBIT5vsValIT!E237</f>
        <v>N</v>
      </c>
      <c r="G237" s="103" t="str">
        <f>COBIT5vsRiskIT!E237</f>
        <v>N</v>
      </c>
      <c r="H237" s="101" t="str">
        <f>Tabulka33[[#This Row],[Míra shody]]</f>
        <v>B</v>
      </c>
      <c r="I237" s="97" t="str">
        <f>COBIT5vsISO20000!E237</f>
        <v>C</v>
      </c>
    </row>
    <row r="238" spans="1:9">
      <c r="A238" s="5" t="s">
        <v>1052</v>
      </c>
      <c r="B238" s="5" t="s">
        <v>1045</v>
      </c>
      <c r="C238" t="s">
        <v>779</v>
      </c>
      <c r="D238" s="2" t="s">
        <v>780</v>
      </c>
      <c r="E238" s="105" t="str">
        <f>Tabulka3[[#This Row],[Míra shody]]</f>
        <v>B</v>
      </c>
      <c r="F238" s="99" t="str">
        <f>COBIT5vsValIT!E238</f>
        <v>N</v>
      </c>
      <c r="G238" s="103" t="str">
        <f>COBIT5vsRiskIT!E238</f>
        <v>N</v>
      </c>
      <c r="H238" s="101" t="str">
        <f>Tabulka33[[#This Row],[Míra shody]]</f>
        <v>B</v>
      </c>
      <c r="I238" s="97"/>
    </row>
    <row r="239" spans="1:9">
      <c r="A239" s="5" t="s">
        <v>1052</v>
      </c>
      <c r="B239" s="5" t="s">
        <v>1045</v>
      </c>
      <c r="C239" t="s">
        <v>799</v>
      </c>
      <c r="D239" s="2" t="s">
        <v>781</v>
      </c>
      <c r="E239" s="105" t="str">
        <f>Tabulka3[[#This Row],[Míra shody]]</f>
        <v>B</v>
      </c>
      <c r="F239" s="99" t="str">
        <f>COBIT5vsValIT!E239</f>
        <v>N</v>
      </c>
      <c r="G239" s="103" t="str">
        <f>COBIT5vsRiskIT!E239</f>
        <v>N</v>
      </c>
      <c r="H239" s="101" t="str">
        <f>Tabulka33[[#This Row],[Míra shody]]</f>
        <v>B</v>
      </c>
      <c r="I239" s="97"/>
    </row>
    <row r="240" spans="1:9" ht="30">
      <c r="A240" s="5" t="s">
        <v>1052</v>
      </c>
      <c r="B240" s="5" t="s">
        <v>1045</v>
      </c>
      <c r="C240" t="s">
        <v>800</v>
      </c>
      <c r="D240" s="2" t="s">
        <v>782</v>
      </c>
      <c r="E240" s="105" t="str">
        <f>Tabulka3[[#This Row],[Míra shody]]</f>
        <v>B</v>
      </c>
      <c r="F240" s="99" t="str">
        <f>COBIT5vsValIT!E240</f>
        <v>N</v>
      </c>
      <c r="G240" s="103" t="str">
        <f>COBIT5vsRiskIT!E240</f>
        <v>N</v>
      </c>
      <c r="H240" s="101" t="str">
        <f>Tabulka33[[#This Row],[Míra shody]]</f>
        <v>B</v>
      </c>
      <c r="I240" s="97"/>
    </row>
    <row r="241" spans="1:9">
      <c r="A241" s="5" t="s">
        <v>1052</v>
      </c>
      <c r="B241" s="5" t="s">
        <v>1045</v>
      </c>
      <c r="C241" t="s">
        <v>801</v>
      </c>
      <c r="D241" s="2" t="s">
        <v>783</v>
      </c>
      <c r="E241" s="105" t="str">
        <f>Tabulka3[[#This Row],[Míra shody]]</f>
        <v>B</v>
      </c>
      <c r="F241" s="99" t="str">
        <f>COBIT5vsValIT!E241</f>
        <v>N</v>
      </c>
      <c r="G241" s="103" t="str">
        <f>COBIT5vsRiskIT!E241</f>
        <v>N</v>
      </c>
      <c r="H241" s="101" t="str">
        <f>Tabulka33[[#This Row],[Míra shody]]</f>
        <v>B</v>
      </c>
      <c r="I241" s="97"/>
    </row>
    <row r="242" spans="1:9" ht="30">
      <c r="A242" s="5" t="s">
        <v>1052</v>
      </c>
      <c r="B242" s="5" t="s">
        <v>1045</v>
      </c>
      <c r="C242" t="s">
        <v>802</v>
      </c>
      <c r="D242" s="2" t="s">
        <v>784</v>
      </c>
      <c r="E242" s="105" t="str">
        <f>Tabulka3[[#This Row],[Míra shody]]</f>
        <v>B</v>
      </c>
      <c r="F242" s="99" t="str">
        <f>COBIT5vsValIT!E242</f>
        <v>N</v>
      </c>
      <c r="G242" s="103" t="str">
        <f>COBIT5vsRiskIT!E242</f>
        <v>N</v>
      </c>
      <c r="H242" s="101" t="str">
        <f>Tabulka33[[#This Row],[Míra shody]]</f>
        <v>B</v>
      </c>
      <c r="I242" s="97"/>
    </row>
    <row r="243" spans="1:9" ht="30">
      <c r="A243" s="5" t="s">
        <v>1052</v>
      </c>
      <c r="B243" s="1" t="s">
        <v>1046</v>
      </c>
      <c r="C243" s="1"/>
      <c r="D243" s="7" t="s">
        <v>1053</v>
      </c>
      <c r="E243" s="105" t="str">
        <f>Tabulka3[[#This Row],[Míra shody]]</f>
        <v>C</v>
      </c>
      <c r="F243" s="99" t="str">
        <f>COBIT5vsValIT!E243</f>
        <v>N</v>
      </c>
      <c r="G243" s="103" t="str">
        <f>COBIT5vsRiskIT!E243</f>
        <v>N</v>
      </c>
      <c r="H243" s="101" t="str">
        <f>Tabulka33[[#This Row],[Míra shody]]</f>
        <v>B</v>
      </c>
      <c r="I243" s="97" t="str">
        <f>COBIT5vsISO20000!E243</f>
        <v>N</v>
      </c>
    </row>
    <row r="244" spans="1:9">
      <c r="A244" s="5" t="s">
        <v>1052</v>
      </c>
      <c r="B244" s="5" t="s">
        <v>1046</v>
      </c>
      <c r="C244" t="s">
        <v>785</v>
      </c>
      <c r="D244" s="2" t="s">
        <v>786</v>
      </c>
      <c r="E244" s="105" t="str">
        <f>Tabulka3[[#This Row],[Míra shody]]</f>
        <v>B</v>
      </c>
      <c r="F244" s="99" t="str">
        <f>COBIT5vsValIT!E244</f>
        <v>N</v>
      </c>
      <c r="G244" s="103" t="str">
        <f>COBIT5vsRiskIT!E244</f>
        <v>N</v>
      </c>
      <c r="H244" s="101" t="str">
        <f>Tabulka33[[#This Row],[Míra shody]]</f>
        <v>C</v>
      </c>
      <c r="I244" s="97" t="str">
        <f>COBIT5vsISO20000!E244</f>
        <v>N</v>
      </c>
    </row>
    <row r="245" spans="1:9" ht="30">
      <c r="A245" s="5" t="s">
        <v>1052</v>
      </c>
      <c r="B245" s="5" t="s">
        <v>1046</v>
      </c>
      <c r="C245" t="s">
        <v>967</v>
      </c>
      <c r="D245" s="2" t="s">
        <v>787</v>
      </c>
      <c r="E245" s="105" t="str">
        <f>Tabulka3[[#This Row],[Míra shody]]</f>
        <v>C</v>
      </c>
      <c r="F245" s="99" t="str">
        <f>COBIT5vsValIT!E245</f>
        <v>N</v>
      </c>
      <c r="G245" s="103" t="str">
        <f>COBIT5vsRiskIT!E245</f>
        <v>N</v>
      </c>
      <c r="H245" s="101" t="str">
        <f>Tabulka33[[#This Row],[Míra shody]]</f>
        <v>B</v>
      </c>
      <c r="I245" s="97" t="str">
        <f>COBIT5vsISO20000!E245</f>
        <v>N</v>
      </c>
    </row>
    <row r="246" spans="1:9">
      <c r="A246" s="5" t="s">
        <v>1052</v>
      </c>
      <c r="B246" s="5" t="s">
        <v>1046</v>
      </c>
      <c r="C246" t="s">
        <v>968</v>
      </c>
      <c r="D246" s="2" t="s">
        <v>788</v>
      </c>
      <c r="E246" s="105" t="str">
        <f>Tabulka3[[#This Row],[Míra shody]]</f>
        <v>C</v>
      </c>
      <c r="F246" s="99" t="str">
        <f>COBIT5vsValIT!E246</f>
        <v>N</v>
      </c>
      <c r="G246" s="103" t="str">
        <f>COBIT5vsRiskIT!E246</f>
        <v>N</v>
      </c>
      <c r="H246" s="101" t="str">
        <f>Tabulka33[[#This Row],[Míra shody]]</f>
        <v>B</v>
      </c>
      <c r="I246" s="97" t="str">
        <f>COBIT5vsISO20000!E246</f>
        <v>N</v>
      </c>
    </row>
    <row r="247" spans="1:9">
      <c r="A247" s="5" t="s">
        <v>1052</v>
      </c>
      <c r="B247" s="5" t="s">
        <v>1046</v>
      </c>
      <c r="C247" t="s">
        <v>969</v>
      </c>
      <c r="D247" s="2" t="s">
        <v>789</v>
      </c>
      <c r="E247" s="105" t="str">
        <f>Tabulka3[[#This Row],[Míra shody]]</f>
        <v>C</v>
      </c>
      <c r="F247" s="99" t="str">
        <f>COBIT5vsValIT!E247</f>
        <v>N</v>
      </c>
      <c r="G247" s="103" t="str">
        <f>COBIT5vsRiskIT!E247</f>
        <v>N</v>
      </c>
      <c r="H247" s="101" t="str">
        <f>Tabulka33[[#This Row],[Míra shody]]</f>
        <v>C</v>
      </c>
      <c r="I247" s="97" t="str">
        <f>COBIT5vsISO20000!E247</f>
        <v>N</v>
      </c>
    </row>
    <row r="248" spans="1:9" ht="30">
      <c r="A248" s="5" t="s">
        <v>1052</v>
      </c>
      <c r="B248" s="5" t="s">
        <v>1046</v>
      </c>
      <c r="C248" t="s">
        <v>970</v>
      </c>
      <c r="D248" s="2" t="s">
        <v>790</v>
      </c>
      <c r="E248" s="105" t="str">
        <f>Tabulka3[[#This Row],[Míra shody]]</f>
        <v>C</v>
      </c>
      <c r="F248" s="99" t="str">
        <f>COBIT5vsValIT!E248</f>
        <v>N</v>
      </c>
      <c r="G248" s="103" t="str">
        <f>COBIT5vsRiskIT!E248</f>
        <v>N</v>
      </c>
      <c r="H248" s="101" t="str">
        <f>Tabulka33[[#This Row],[Míra shody]]</f>
        <v>B</v>
      </c>
      <c r="I248" s="97" t="str">
        <f>COBIT5vsISO20000!E248</f>
        <v>N</v>
      </c>
    </row>
    <row r="249" spans="1:9">
      <c r="A249" s="5" t="s">
        <v>1052</v>
      </c>
      <c r="B249" s="5" t="s">
        <v>1046</v>
      </c>
      <c r="C249" t="s">
        <v>971</v>
      </c>
      <c r="D249" s="2" t="s">
        <v>791</v>
      </c>
      <c r="E249" s="105" t="str">
        <f>Tabulka3[[#This Row],[Míra shody]]</f>
        <v>C</v>
      </c>
      <c r="F249" s="99" t="str">
        <f>COBIT5vsValIT!E249</f>
        <v>N</v>
      </c>
      <c r="G249" s="103" t="str">
        <f>COBIT5vsRiskIT!E249</f>
        <v>N</v>
      </c>
      <c r="H249" s="101" t="str">
        <f>Tabulka33[[#This Row],[Míra shody]]</f>
        <v>B</v>
      </c>
      <c r="I249" s="97" t="str">
        <f>COBIT5vsISO20000!E249</f>
        <v>N</v>
      </c>
    </row>
    <row r="250" spans="1:9">
      <c r="A250" s="5" t="s">
        <v>1052</v>
      </c>
      <c r="B250" s="5" t="s">
        <v>1046</v>
      </c>
      <c r="C250" t="s">
        <v>972</v>
      </c>
      <c r="D250" s="2" t="s">
        <v>792</v>
      </c>
      <c r="E250" s="105" t="str">
        <f>Tabulka3[[#This Row],[Míra shody]]</f>
        <v>C</v>
      </c>
      <c r="F250" s="99" t="str">
        <f>COBIT5vsValIT!E250</f>
        <v>N</v>
      </c>
      <c r="G250" s="103" t="str">
        <f>COBIT5vsRiskIT!E250</f>
        <v>N</v>
      </c>
      <c r="H250" s="101" t="str">
        <f>Tabulka33[[#This Row],[Míra shody]]</f>
        <v>C</v>
      </c>
      <c r="I250" s="97" t="str">
        <f>COBIT5vsISO20000!E250</f>
        <v>N</v>
      </c>
    </row>
    <row r="251" spans="1:9">
      <c r="A251" s="5" t="s">
        <v>1052</v>
      </c>
      <c r="B251" s="5" t="s">
        <v>1046</v>
      </c>
      <c r="C251" t="s">
        <v>973</v>
      </c>
      <c r="D251" s="2" t="s">
        <v>793</v>
      </c>
      <c r="E251" s="105" t="str">
        <f>Tabulka3[[#This Row],[Míra shody]]</f>
        <v>C</v>
      </c>
      <c r="F251" s="99" t="str">
        <f>COBIT5vsValIT!E251</f>
        <v>N</v>
      </c>
      <c r="G251" s="103" t="str">
        <f>COBIT5vsRiskIT!E251</f>
        <v>N</v>
      </c>
      <c r="H251" s="101" t="str">
        <f>Tabulka33[[#This Row],[Míra shody]]</f>
        <v>B</v>
      </c>
      <c r="I251" s="97" t="str">
        <f>COBIT5vsISO20000!E251</f>
        <v>N</v>
      </c>
    </row>
    <row r="252" spans="1:9" ht="30">
      <c r="A252" s="5" t="s">
        <v>1052</v>
      </c>
      <c r="B252" s="1" t="s">
        <v>1048</v>
      </c>
      <c r="C252" s="1"/>
      <c r="D252" s="7" t="s">
        <v>1047</v>
      </c>
      <c r="E252" s="105" t="str">
        <f>Tabulka3[[#This Row],[Míra shody]]</f>
        <v>B</v>
      </c>
      <c r="F252" s="99" t="str">
        <f>COBIT5vsValIT!E252</f>
        <v>N</v>
      </c>
      <c r="G252" s="103" t="str">
        <f>COBIT5vsRiskIT!E252</f>
        <v>N</v>
      </c>
      <c r="H252" s="101" t="str">
        <f>Tabulka33[[#This Row],[Míra shody]]</f>
        <v>N</v>
      </c>
      <c r="I252" s="97" t="str">
        <f>COBIT5vsISO20000!E252</f>
        <v>N</v>
      </c>
    </row>
    <row r="253" spans="1:9">
      <c r="A253" s="5" t="s">
        <v>1052</v>
      </c>
      <c r="B253" s="5" t="s">
        <v>1048</v>
      </c>
      <c r="C253" t="s">
        <v>794</v>
      </c>
      <c r="D253" s="2" t="s">
        <v>795</v>
      </c>
      <c r="E253" s="105" t="str">
        <f>Tabulka3[[#This Row],[Míra shody]]</f>
        <v>B</v>
      </c>
      <c r="F253" s="99" t="str">
        <f>COBIT5vsValIT!E253</f>
        <v>N</v>
      </c>
      <c r="G253" s="103" t="str">
        <f>COBIT5vsRiskIT!E253</f>
        <v>N</v>
      </c>
      <c r="H253" s="101" t="str">
        <f>Tabulka33[[#This Row],[Míra shody]]</f>
        <v>N</v>
      </c>
      <c r="I253" s="97" t="str">
        <f>COBIT5vsISO20000!E253</f>
        <v>N</v>
      </c>
    </row>
    <row r="254" spans="1:9">
      <c r="A254" s="5" t="s">
        <v>1052</v>
      </c>
      <c r="B254" s="5" t="s">
        <v>1048</v>
      </c>
      <c r="C254" t="s">
        <v>974</v>
      </c>
      <c r="D254" s="2" t="s">
        <v>796</v>
      </c>
      <c r="E254" s="105" t="str">
        <f>Tabulka3[[#This Row],[Míra shody]]</f>
        <v>B</v>
      </c>
      <c r="F254" s="99" t="str">
        <f>COBIT5vsValIT!E254</f>
        <v>N</v>
      </c>
      <c r="G254" s="103" t="str">
        <f>COBIT5vsRiskIT!E254</f>
        <v>N</v>
      </c>
      <c r="H254" s="101" t="str">
        <f>Tabulka33[[#This Row],[Míra shody]]</f>
        <v>N</v>
      </c>
      <c r="I254" s="97" t="str">
        <f>COBIT5vsISO20000!E254</f>
        <v>N</v>
      </c>
    </row>
    <row r="255" spans="1:9">
      <c r="A255" s="5" t="s">
        <v>1052</v>
      </c>
      <c r="B255" s="5" t="s">
        <v>1048</v>
      </c>
      <c r="C255" t="s">
        <v>975</v>
      </c>
      <c r="D255" s="2" t="s">
        <v>797</v>
      </c>
      <c r="E255" s="105" t="str">
        <f>Tabulka3[[#This Row],[Míra shody]]</f>
        <v>B</v>
      </c>
      <c r="F255" s="99" t="str">
        <f>COBIT5vsValIT!E255</f>
        <v>N</v>
      </c>
      <c r="G255" s="103" t="str">
        <f>COBIT5vsRiskIT!E255</f>
        <v>N</v>
      </c>
      <c r="H255" s="101" t="str">
        <f>Tabulka33[[#This Row],[Míra shody]]</f>
        <v>N</v>
      </c>
      <c r="I255" s="97" t="str">
        <f>COBIT5vsISO20000!E255</f>
        <v>N</v>
      </c>
    </row>
    <row r="256" spans="1:9">
      <c r="A256" s="5" t="s">
        <v>1052</v>
      </c>
      <c r="B256" s="5" t="s">
        <v>1048</v>
      </c>
      <c r="C256" t="s">
        <v>976</v>
      </c>
      <c r="D256" s="2" t="s">
        <v>798</v>
      </c>
      <c r="E256" s="105" t="str">
        <f>Tabulka3[[#This Row],[Míra shody]]</f>
        <v>B</v>
      </c>
      <c r="F256" s="99" t="str">
        <f>COBIT5vsValIT!E256</f>
        <v>N</v>
      </c>
      <c r="G256" s="103" t="str">
        <f>COBIT5vsRiskIT!E256</f>
        <v>N</v>
      </c>
      <c r="H256" s="101" t="str">
        <f>Tabulka33[[#This Row],[Míra shody]]</f>
        <v>N</v>
      </c>
      <c r="I256" s="97" t="str">
        <f>COBIT5vsISO20000!E256</f>
        <v>N</v>
      </c>
    </row>
  </sheetData>
  <mergeCells count="1">
    <mergeCell ref="B4:F4"/>
  </mergeCells>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sheetPr codeName="List3">
    <tabColor rgb="FF00B0F0"/>
  </sheetPr>
  <dimension ref="B2:Q18"/>
  <sheetViews>
    <sheetView workbookViewId="0">
      <selection activeCell="C3" sqref="C3:J3"/>
    </sheetView>
  </sheetViews>
  <sheetFormatPr defaultRowHeight="15"/>
  <cols>
    <col min="10" max="10" width="12.28515625" customWidth="1"/>
    <col min="12" max="12" width="9.85546875" customWidth="1"/>
    <col min="16" max="16" width="16.85546875" customWidth="1"/>
    <col min="17" max="17" width="25.7109375" customWidth="1"/>
  </cols>
  <sheetData>
    <row r="2" spans="2:17">
      <c r="C2" t="s">
        <v>1819</v>
      </c>
    </row>
    <row r="3" spans="2:17" ht="34.5" customHeight="1">
      <c r="B3" s="3" t="s">
        <v>3</v>
      </c>
      <c r="C3" s="125" t="s">
        <v>1230</v>
      </c>
      <c r="D3" s="125"/>
      <c r="E3" s="125"/>
      <c r="F3" s="125"/>
      <c r="G3" s="125"/>
      <c r="H3" s="125"/>
      <c r="I3" s="125"/>
      <c r="J3" s="125"/>
    </row>
    <row r="5" spans="2:17">
      <c r="C5" s="6"/>
      <c r="D5" s="6"/>
      <c r="E5" s="6"/>
      <c r="F5" s="6"/>
      <c r="G5" s="6"/>
      <c r="H5" s="6"/>
      <c r="I5" s="6"/>
      <c r="J5" s="6"/>
    </row>
    <row r="6" spans="2:17">
      <c r="C6" s="6"/>
      <c r="D6" s="6"/>
      <c r="E6" s="6"/>
      <c r="F6" s="6"/>
      <c r="G6" s="6"/>
      <c r="H6" s="6"/>
      <c r="I6" s="6"/>
      <c r="J6" s="6"/>
    </row>
    <row r="7" spans="2:17" ht="49.5" customHeight="1">
      <c r="B7" s="22" t="s">
        <v>1231</v>
      </c>
      <c r="C7" s="126" t="s">
        <v>1808</v>
      </c>
      <c r="D7" s="126"/>
      <c r="E7" s="126"/>
      <c r="F7" s="126"/>
      <c r="G7" s="126"/>
      <c r="H7" s="126"/>
      <c r="I7" s="126"/>
      <c r="J7" s="126"/>
      <c r="K7" s="126"/>
      <c r="L7" s="126"/>
      <c r="M7" s="126"/>
      <c r="N7" s="126"/>
      <c r="O7" s="126"/>
      <c r="P7" s="126"/>
      <c r="Q7" s="127"/>
    </row>
    <row r="8" spans="2:17" ht="49.5" customHeight="1">
      <c r="B8" s="23" t="s">
        <v>1232</v>
      </c>
      <c r="C8" s="128" t="s">
        <v>1809</v>
      </c>
      <c r="D8" s="128"/>
      <c r="E8" s="128"/>
      <c r="F8" s="128"/>
      <c r="G8" s="128"/>
      <c r="H8" s="128"/>
      <c r="I8" s="128"/>
      <c r="J8" s="128"/>
      <c r="K8" s="128"/>
      <c r="L8" s="128"/>
      <c r="M8" s="128"/>
      <c r="N8" s="128"/>
      <c r="O8" s="128"/>
      <c r="P8" s="128"/>
      <c r="Q8" s="129"/>
    </row>
    <row r="9" spans="2:17" ht="49.5" customHeight="1">
      <c r="B9" s="23" t="s">
        <v>1233</v>
      </c>
      <c r="C9" s="128" t="s">
        <v>1810</v>
      </c>
      <c r="D9" s="128"/>
      <c r="E9" s="128"/>
      <c r="F9" s="128"/>
      <c r="G9" s="128"/>
      <c r="H9" s="128"/>
      <c r="I9" s="128"/>
      <c r="J9" s="128"/>
      <c r="K9" s="128"/>
      <c r="L9" s="128"/>
      <c r="M9" s="128"/>
      <c r="N9" s="128"/>
      <c r="O9" s="128"/>
      <c r="P9" s="128"/>
      <c r="Q9" s="129"/>
    </row>
    <row r="10" spans="2:17" ht="49.5" customHeight="1">
      <c r="B10" s="24" t="s">
        <v>1234</v>
      </c>
      <c r="C10" s="123" t="s">
        <v>1811</v>
      </c>
      <c r="D10" s="123"/>
      <c r="E10" s="123"/>
      <c r="F10" s="123"/>
      <c r="G10" s="123"/>
      <c r="H10" s="123"/>
      <c r="I10" s="123"/>
      <c r="J10" s="123"/>
      <c r="K10" s="123"/>
      <c r="L10" s="123"/>
      <c r="M10" s="123"/>
      <c r="N10" s="123"/>
      <c r="O10" s="123"/>
      <c r="P10" s="123"/>
      <c r="Q10" s="124"/>
    </row>
    <row r="12" spans="2:17" ht="15.75">
      <c r="B12" s="118" t="s">
        <v>1812</v>
      </c>
    </row>
    <row r="13" spans="2:17">
      <c r="B13" s="21" t="s">
        <v>1241</v>
      </c>
      <c r="C13" s="6"/>
      <c r="D13" s="6"/>
      <c r="E13" s="6"/>
    </row>
    <row r="15" spans="2:17" ht="49.5" customHeight="1">
      <c r="B15" s="22" t="s">
        <v>1231</v>
      </c>
      <c r="C15" s="126" t="s">
        <v>1238</v>
      </c>
      <c r="D15" s="126"/>
      <c r="E15" s="126"/>
      <c r="F15" s="126"/>
      <c r="G15" s="126"/>
      <c r="H15" s="126"/>
      <c r="I15" s="126"/>
      <c r="J15" s="126"/>
      <c r="K15" s="126"/>
      <c r="L15" s="126"/>
      <c r="M15" s="126"/>
      <c r="N15" s="126"/>
      <c r="O15" s="126"/>
      <c r="P15" s="126"/>
      <c r="Q15" s="127"/>
    </row>
    <row r="16" spans="2:17" ht="52.5" customHeight="1">
      <c r="B16" s="23" t="s">
        <v>1232</v>
      </c>
      <c r="C16" s="128" t="s">
        <v>1237</v>
      </c>
      <c r="D16" s="128"/>
      <c r="E16" s="128"/>
      <c r="F16" s="128"/>
      <c r="G16" s="128"/>
      <c r="H16" s="128"/>
      <c r="I16" s="128"/>
      <c r="J16" s="128"/>
      <c r="K16" s="128"/>
      <c r="L16" s="128"/>
      <c r="M16" s="128"/>
      <c r="N16" s="128"/>
      <c r="O16" s="128"/>
      <c r="P16" s="128"/>
      <c r="Q16" s="129"/>
    </row>
    <row r="17" spans="2:17" ht="65.25" customHeight="1">
      <c r="B17" s="23" t="s">
        <v>1233</v>
      </c>
      <c r="C17" s="128" t="s">
        <v>1235</v>
      </c>
      <c r="D17" s="128"/>
      <c r="E17" s="128"/>
      <c r="F17" s="128"/>
      <c r="G17" s="128"/>
      <c r="H17" s="128"/>
      <c r="I17" s="128"/>
      <c r="J17" s="128"/>
      <c r="K17" s="128"/>
      <c r="L17" s="128"/>
      <c r="M17" s="128"/>
      <c r="N17" s="128"/>
      <c r="O17" s="128"/>
      <c r="P17" s="128"/>
      <c r="Q17" s="129"/>
    </row>
    <row r="18" spans="2:17" ht="62.25" customHeight="1">
      <c r="B18" s="24" t="s">
        <v>1234</v>
      </c>
      <c r="C18" s="123" t="s">
        <v>1236</v>
      </c>
      <c r="D18" s="123"/>
      <c r="E18" s="123"/>
      <c r="F18" s="123"/>
      <c r="G18" s="123"/>
      <c r="H18" s="123"/>
      <c r="I18" s="123"/>
      <c r="J18" s="123"/>
      <c r="K18" s="123"/>
      <c r="L18" s="123"/>
      <c r="M18" s="123"/>
      <c r="N18" s="123"/>
      <c r="O18" s="123"/>
      <c r="P18" s="123"/>
      <c r="Q18" s="124"/>
    </row>
  </sheetData>
  <mergeCells count="9">
    <mergeCell ref="C18:Q18"/>
    <mergeCell ref="C3:J3"/>
    <mergeCell ref="C15:Q15"/>
    <mergeCell ref="C16:Q16"/>
    <mergeCell ref="C17:Q17"/>
    <mergeCell ref="C7:Q7"/>
    <mergeCell ref="C8:Q8"/>
    <mergeCell ref="C9:Q9"/>
    <mergeCell ref="C10:Q1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List1">
    <tabColor rgb="FFFFC000"/>
  </sheetPr>
  <dimension ref="A1:IV256"/>
  <sheetViews>
    <sheetView topLeftCell="IO1" workbookViewId="0">
      <selection activeCell="G5" sqref="G5:IV5"/>
    </sheetView>
  </sheetViews>
  <sheetFormatPr defaultRowHeight="15" outlineLevelCol="2"/>
  <cols>
    <col min="1" max="1" width="37.5703125" bestFit="1" customWidth="1"/>
    <col min="2" max="2" width="15.85546875" customWidth="1"/>
    <col min="3" max="3" width="25.140625" customWidth="1"/>
    <col min="4" max="4" width="42.7109375" customWidth="1"/>
    <col min="5" max="5" width="16.140625" customWidth="1"/>
    <col min="6" max="6" width="22.5703125" customWidth="1"/>
    <col min="7" max="12" width="17.7109375" customWidth="1" outlineLevel="1"/>
    <col min="13" max="13" width="19" customWidth="1"/>
    <col min="14" max="19" width="17.7109375" customWidth="1" outlineLevel="2"/>
    <col min="20" max="20" width="17.7109375" customWidth="1" outlineLevel="1"/>
    <col min="21" max="24" width="17.7109375" customWidth="1" outlineLevel="2"/>
    <col min="25" max="25" width="17.7109375" customWidth="1" outlineLevel="1"/>
    <col min="26" max="30" width="17.7109375" customWidth="1" outlineLevel="2"/>
    <col min="31" max="31" width="17.7109375" customWidth="1" outlineLevel="1"/>
    <col min="32" max="46" width="17.7109375" customWidth="1" outlineLevel="2"/>
    <col min="47" max="47" width="17.7109375" customWidth="1" outlineLevel="1"/>
    <col min="48" max="52" width="17.7109375" customWidth="1" outlineLevel="2"/>
    <col min="53" max="53" width="17.7109375" customWidth="1" outlineLevel="1"/>
    <col min="54" max="58" width="17.7109375" customWidth="1" outlineLevel="2"/>
    <col min="59" max="59" width="17.7109375" customWidth="1" outlineLevel="1"/>
    <col min="60" max="67" width="17.7109375" customWidth="1" outlineLevel="2"/>
    <col min="68" max="68" width="17.7109375" customWidth="1" outlineLevel="1"/>
    <col min="69" max="74" width="17.7109375" customWidth="1" outlineLevel="2"/>
    <col min="75" max="75" width="17.7109375" customWidth="1" outlineLevel="1"/>
    <col min="76" max="81" width="17.7109375" customWidth="1" outlineLevel="2"/>
    <col min="82" max="82" width="17.7109375" customWidth="1" outlineLevel="1"/>
    <col min="83" max="94" width="17.7109375" customWidth="1" outlineLevel="2"/>
    <col min="95" max="95" width="20" customWidth="1" outlineLevel="2"/>
    <col min="96" max="96" width="17.7109375" customWidth="1" outlineLevel="2"/>
    <col min="97" max="97" width="17.7109375" customWidth="1"/>
    <col min="98" max="98" width="22.140625" customWidth="1" outlineLevel="2"/>
    <col min="99" max="101" width="17.7109375" customWidth="1" outlineLevel="2"/>
    <col min="102" max="102" width="17.7109375" customWidth="1" outlineLevel="1"/>
    <col min="103" max="112" width="17.7109375" customWidth="1" outlineLevel="2"/>
    <col min="113" max="113" width="17.7109375" customWidth="1" outlineLevel="1"/>
    <col min="114" max="117" width="17.7109375" customWidth="1" outlineLevel="2"/>
    <col min="118" max="118" width="17.7109375" customWidth="1" outlineLevel="1"/>
    <col min="119" max="122" width="17.7109375" customWidth="1" outlineLevel="2"/>
    <col min="123" max="123" width="17.7109375" customWidth="1" outlineLevel="1"/>
    <col min="124" max="127" width="17.7109375" customWidth="1" outlineLevel="2"/>
    <col min="128" max="128" width="17.7109375" customWidth="1" outlineLevel="1"/>
    <col min="129" max="133" width="17.7109375" customWidth="1" outlineLevel="2"/>
    <col min="134" max="134" width="17.7109375" customWidth="1" outlineLevel="1"/>
    <col min="135" max="143" width="17.7109375" customWidth="1" outlineLevel="2"/>
    <col min="144" max="144" width="17.7109375" customWidth="1"/>
    <col min="145" max="150" width="17.7109375" customWidth="1" outlineLevel="2"/>
    <col min="151" max="151" width="17.7109375" customWidth="1" outlineLevel="1"/>
    <col min="152" max="155" width="17.7109375" customWidth="1" outlineLevel="2"/>
    <col min="156" max="156" width="17.7109375" customWidth="1" outlineLevel="1"/>
    <col min="157" max="161" width="17.7109375" customWidth="1" outlineLevel="2"/>
    <col min="162" max="162" width="17.7109375" customWidth="1" outlineLevel="1"/>
    <col min="163" max="172" width="17.7109375" customWidth="1" outlineLevel="2"/>
    <col min="173" max="173" width="17.7109375" customWidth="1" outlineLevel="1"/>
    <col min="174" max="184" width="17.7109375" customWidth="1" outlineLevel="2"/>
    <col min="185" max="185" width="17.7109375" customWidth="1" outlineLevel="1"/>
    <col min="186" max="189" width="17.7109375" customWidth="1" outlineLevel="2"/>
    <col min="190" max="190" width="17.7109375" customWidth="1" outlineLevel="1"/>
    <col min="191" max="193" width="17.7109375" customWidth="1" outlineLevel="2"/>
    <col min="194" max="194" width="17.7109375" customWidth="1" outlineLevel="1"/>
    <col min="195" max="199" width="17.7109375" customWidth="1" outlineLevel="2"/>
    <col min="200" max="200" width="17.7109375" customWidth="1" outlineLevel="1"/>
    <col min="201" max="203" width="17.7109375" customWidth="1" outlineLevel="2"/>
    <col min="204" max="204" width="17.7109375" customWidth="1" outlineLevel="1"/>
    <col min="205" max="208" width="17.7109375" customWidth="1" outlineLevel="2"/>
    <col min="209" max="209" width="17.7109375" customWidth="1" outlineLevel="1"/>
    <col min="210" max="215" width="17.7109375" customWidth="1" outlineLevel="2"/>
    <col min="216" max="216" width="17.7109375" customWidth="1" outlineLevel="1"/>
    <col min="217" max="221" width="17.7109375" customWidth="1" outlineLevel="2"/>
    <col min="222" max="222" width="17.7109375" customWidth="1" outlineLevel="1"/>
    <col min="223" max="227" width="17.7109375" customWidth="1" outlineLevel="2"/>
    <col min="228" max="228" width="17.7109375" customWidth="1"/>
    <col min="229" max="234" width="17.7109375" customWidth="1" outlineLevel="2"/>
    <col min="235" max="235" width="17.7109375" customWidth="1" outlineLevel="1"/>
    <col min="236" max="242" width="17.7109375" customWidth="1" outlineLevel="2"/>
    <col min="243" max="243" width="17.7109375" customWidth="1" outlineLevel="1"/>
    <col min="244" max="244" width="22.140625" customWidth="1" outlineLevel="2"/>
    <col min="245" max="248" width="17.7109375" customWidth="1" outlineLevel="2"/>
    <col min="249" max="249" width="17.7109375" customWidth="1" outlineLevel="1"/>
    <col min="250" max="256" width="17.7109375" customWidth="1" outlineLevel="2"/>
  </cols>
  <sheetData>
    <row r="1" spans="1:256" ht="26.25">
      <c r="G1" s="19" t="s">
        <v>1</v>
      </c>
    </row>
    <row r="2" spans="1:256">
      <c r="A2" s="8"/>
      <c r="B2" t="s">
        <v>1224</v>
      </c>
      <c r="G2" t="s">
        <v>1122</v>
      </c>
      <c r="M2" s="8" t="s">
        <v>1121</v>
      </c>
      <c r="CS2" s="8" t="s">
        <v>1120</v>
      </c>
      <c r="EN2" s="8" t="s">
        <v>1119</v>
      </c>
      <c r="HT2" s="8" t="s">
        <v>1118</v>
      </c>
    </row>
    <row r="3" spans="1:256">
      <c r="A3" s="9"/>
      <c r="B3" t="s">
        <v>2</v>
      </c>
      <c r="M3" s="9" t="s">
        <v>1055</v>
      </c>
      <c r="T3" s="9" t="s">
        <v>1056</v>
      </c>
      <c r="Y3" s="9" t="s">
        <v>1061</v>
      </c>
      <c r="AE3" s="9" t="s">
        <v>1062</v>
      </c>
      <c r="AU3" s="9" t="s">
        <v>1063</v>
      </c>
      <c r="BA3" s="9" t="s">
        <v>1064</v>
      </c>
      <c r="BG3" s="9" t="s">
        <v>1060</v>
      </c>
      <c r="BP3" s="9" t="s">
        <v>1059</v>
      </c>
      <c r="BW3" s="9" t="s">
        <v>1058</v>
      </c>
      <c r="CD3" s="9" t="s">
        <v>1057</v>
      </c>
      <c r="CS3" s="9" t="s">
        <v>1073</v>
      </c>
      <c r="CX3" s="9" t="s">
        <v>1074</v>
      </c>
      <c r="DI3" s="9" t="s">
        <v>1075</v>
      </c>
      <c r="DN3" s="9" t="s">
        <v>1076</v>
      </c>
      <c r="DS3" s="9" t="s">
        <v>1077</v>
      </c>
      <c r="DX3" s="9" t="s">
        <v>1078</v>
      </c>
      <c r="ED3" s="9" t="s">
        <v>1079</v>
      </c>
      <c r="EN3" s="9" t="s">
        <v>1086</v>
      </c>
      <c r="EU3" s="9" t="s">
        <v>1098</v>
      </c>
      <c r="EZ3" s="9" t="s">
        <v>1097</v>
      </c>
      <c r="FF3" s="9" t="s">
        <v>1096</v>
      </c>
      <c r="FQ3" s="9" t="s">
        <v>1095</v>
      </c>
      <c r="GC3" s="9" t="s">
        <v>1094</v>
      </c>
      <c r="GH3" s="9" t="s">
        <v>1093</v>
      </c>
      <c r="GL3" s="9" t="s">
        <v>1092</v>
      </c>
      <c r="GR3" s="9" t="s">
        <v>1091</v>
      </c>
      <c r="GV3" s="9" t="s">
        <v>1087</v>
      </c>
      <c r="HA3" s="9" t="s">
        <v>1090</v>
      </c>
      <c r="HH3" s="9" t="s">
        <v>1089</v>
      </c>
      <c r="HN3" s="9" t="s">
        <v>1088</v>
      </c>
      <c r="HT3" s="9" t="s">
        <v>1110</v>
      </c>
      <c r="IA3" s="9" t="s">
        <v>1111</v>
      </c>
      <c r="II3" s="9" t="s">
        <v>1112</v>
      </c>
      <c r="IO3" s="9" t="s">
        <v>1113</v>
      </c>
    </row>
    <row r="4" spans="1:256">
      <c r="G4" t="s">
        <v>227</v>
      </c>
      <c r="H4" t="s">
        <v>228</v>
      </c>
      <c r="I4" t="s">
        <v>229</v>
      </c>
      <c r="J4" t="s">
        <v>230</v>
      </c>
      <c r="K4" t="s">
        <v>231</v>
      </c>
      <c r="L4" t="s">
        <v>232</v>
      </c>
      <c r="M4" s="9">
        <f>SUM(N8:S8)</f>
        <v>8</v>
      </c>
      <c r="N4" t="s">
        <v>233</v>
      </c>
      <c r="O4" t="s">
        <v>234</v>
      </c>
      <c r="P4" t="s">
        <v>235</v>
      </c>
      <c r="Q4" t="s">
        <v>236</v>
      </c>
      <c r="R4" t="s">
        <v>237</v>
      </c>
      <c r="S4" t="s">
        <v>238</v>
      </c>
      <c r="T4" s="9">
        <f>SUM(U8:X8)</f>
        <v>4</v>
      </c>
      <c r="U4" t="s">
        <v>239</v>
      </c>
      <c r="V4" t="s">
        <v>240</v>
      </c>
      <c r="W4" t="s">
        <v>241</v>
      </c>
      <c r="X4" t="s">
        <v>242</v>
      </c>
      <c r="Y4" s="9">
        <f>SUM(Z8:AD8)</f>
        <v>12</v>
      </c>
      <c r="Z4" t="s">
        <v>243</v>
      </c>
      <c r="AA4" t="s">
        <v>244</v>
      </c>
      <c r="AB4" t="s">
        <v>245</v>
      </c>
      <c r="AC4" t="s">
        <v>246</v>
      </c>
      <c r="AD4" t="s">
        <v>247</v>
      </c>
      <c r="AE4" s="9">
        <f>SUM(AF8:AT8)</f>
        <v>17</v>
      </c>
      <c r="AF4" t="s">
        <v>248</v>
      </c>
      <c r="AG4" t="s">
        <v>249</v>
      </c>
      <c r="AH4" t="s">
        <v>250</v>
      </c>
      <c r="AI4" t="s">
        <v>251</v>
      </c>
      <c r="AJ4" t="s">
        <v>252</v>
      </c>
      <c r="AK4" t="s">
        <v>253</v>
      </c>
      <c r="AL4" t="s">
        <v>254</v>
      </c>
      <c r="AM4" t="s">
        <v>255</v>
      </c>
      <c r="AN4" t="s">
        <v>256</v>
      </c>
      <c r="AO4" t="s">
        <v>257</v>
      </c>
      <c r="AP4" t="s">
        <v>258</v>
      </c>
      <c r="AQ4" t="s">
        <v>259</v>
      </c>
      <c r="AR4" t="s">
        <v>260</v>
      </c>
      <c r="AS4" t="s">
        <v>261</v>
      </c>
      <c r="AT4" t="s">
        <v>262</v>
      </c>
      <c r="AU4" s="9">
        <f>SUM(AV8:AZ8)</f>
        <v>6</v>
      </c>
      <c r="AV4" t="s">
        <v>263</v>
      </c>
      <c r="AW4" t="s">
        <v>264</v>
      </c>
      <c r="AX4" t="s">
        <v>265</v>
      </c>
      <c r="AY4" t="s">
        <v>266</v>
      </c>
      <c r="AZ4" t="s">
        <v>267</v>
      </c>
      <c r="BA4" s="9">
        <f>SUM(BB8:BF8)</f>
        <v>8</v>
      </c>
      <c r="BB4" t="s">
        <v>268</v>
      </c>
      <c r="BC4" t="s">
        <v>269</v>
      </c>
      <c r="BD4" t="s">
        <v>270</v>
      </c>
      <c r="BE4" t="s">
        <v>271</v>
      </c>
      <c r="BF4" t="s">
        <v>272</v>
      </c>
      <c r="BG4" s="9">
        <f>SUM(BH8:BO8)</f>
        <v>11</v>
      </c>
      <c r="BH4" t="s">
        <v>273</v>
      </c>
      <c r="BI4" t="s">
        <v>274</v>
      </c>
      <c r="BJ4" t="s">
        <v>275</v>
      </c>
      <c r="BK4" t="s">
        <v>276</v>
      </c>
      <c r="BL4" t="s">
        <v>277</v>
      </c>
      <c r="BM4" t="s">
        <v>278</v>
      </c>
      <c r="BN4" t="s">
        <v>279</v>
      </c>
      <c r="BO4" t="s">
        <v>280</v>
      </c>
      <c r="BP4" s="9">
        <f>SUM(BQ8:BV8)</f>
        <v>7</v>
      </c>
      <c r="BQ4" t="s">
        <v>281</v>
      </c>
      <c r="BR4" t="s">
        <v>282</v>
      </c>
      <c r="BS4" t="s">
        <v>283</v>
      </c>
      <c r="BT4" t="s">
        <v>284</v>
      </c>
      <c r="BU4" t="s">
        <v>285</v>
      </c>
      <c r="BV4" t="s">
        <v>286</v>
      </c>
      <c r="BW4" s="9">
        <f>SUM(BX8:CC8)</f>
        <v>10</v>
      </c>
      <c r="BX4" t="s">
        <v>287</v>
      </c>
      <c r="BY4" t="s">
        <v>288</v>
      </c>
      <c r="BZ4" t="s">
        <v>289</v>
      </c>
      <c r="CA4" t="s">
        <v>290</v>
      </c>
      <c r="CB4" t="s">
        <v>291</v>
      </c>
      <c r="CC4" t="s">
        <v>292</v>
      </c>
      <c r="CD4" s="9">
        <f>SUM(CE8:CR8)</f>
        <v>15</v>
      </c>
      <c r="CE4" t="s">
        <v>293</v>
      </c>
      <c r="CF4" t="s">
        <v>294</v>
      </c>
      <c r="CG4" t="s">
        <v>295</v>
      </c>
      <c r="CH4" t="s">
        <v>296</v>
      </c>
      <c r="CI4" t="s">
        <v>297</v>
      </c>
      <c r="CJ4" t="s">
        <v>298</v>
      </c>
      <c r="CK4" t="s">
        <v>299</v>
      </c>
      <c r="CL4" t="s">
        <v>300</v>
      </c>
      <c r="CM4" t="s">
        <v>301</v>
      </c>
      <c r="CN4" t="s">
        <v>302</v>
      </c>
      <c r="CO4" t="s">
        <v>303</v>
      </c>
      <c r="CP4" t="s">
        <v>304</v>
      </c>
      <c r="CQ4" t="s">
        <v>305</v>
      </c>
      <c r="CR4" t="s">
        <v>306</v>
      </c>
      <c r="CS4" s="9">
        <f>SUM(CT8:CW8)</f>
        <v>4</v>
      </c>
      <c r="CT4" t="s">
        <v>307</v>
      </c>
      <c r="CU4" t="s">
        <v>308</v>
      </c>
      <c r="CV4" t="s">
        <v>309</v>
      </c>
      <c r="CW4" t="s">
        <v>310</v>
      </c>
      <c r="CX4" s="9">
        <f>SUM(CY8:DH8)</f>
        <v>15</v>
      </c>
      <c r="CY4" t="s">
        <v>311</v>
      </c>
      <c r="CZ4" t="s">
        <v>312</v>
      </c>
      <c r="DA4" t="s">
        <v>313</v>
      </c>
      <c r="DB4" t="s">
        <v>314</v>
      </c>
      <c r="DC4" t="s">
        <v>315</v>
      </c>
      <c r="DD4" t="s">
        <v>316</v>
      </c>
      <c r="DE4" t="s">
        <v>317</v>
      </c>
      <c r="DF4" t="s">
        <v>318</v>
      </c>
      <c r="DG4" t="s">
        <v>319</v>
      </c>
      <c r="DH4" t="s">
        <v>320</v>
      </c>
      <c r="DI4" s="9">
        <f>SUM(DJ8:DM8)</f>
        <v>6</v>
      </c>
      <c r="DJ4" t="s">
        <v>321</v>
      </c>
      <c r="DK4" t="s">
        <v>322</v>
      </c>
      <c r="DL4" t="s">
        <v>323</v>
      </c>
      <c r="DM4" t="s">
        <v>324</v>
      </c>
      <c r="DN4" s="9">
        <f>SUM(DO8:DR8)</f>
        <v>13</v>
      </c>
      <c r="DO4" t="s">
        <v>325</v>
      </c>
      <c r="DP4" t="s">
        <v>326</v>
      </c>
      <c r="DQ4" t="s">
        <v>327</v>
      </c>
      <c r="DR4" t="s">
        <v>328</v>
      </c>
      <c r="DS4" s="9">
        <f>SUM(DT8:DW8)</f>
        <v>5</v>
      </c>
      <c r="DT4" t="s">
        <v>329</v>
      </c>
      <c r="DU4" t="s">
        <v>330</v>
      </c>
      <c r="DV4" t="s">
        <v>331</v>
      </c>
      <c r="DW4" t="s">
        <v>332</v>
      </c>
      <c r="DX4" s="9">
        <f>SUM(DY8:EC8)</f>
        <v>8</v>
      </c>
      <c r="DY4" t="s">
        <v>333</v>
      </c>
      <c r="DZ4" t="s">
        <v>334</v>
      </c>
      <c r="EA4" t="s">
        <v>335</v>
      </c>
      <c r="EB4" t="s">
        <v>336</v>
      </c>
      <c r="EC4" t="s">
        <v>337</v>
      </c>
      <c r="ED4" s="9">
        <f>SUM(EE8:EM8)</f>
        <v>10</v>
      </c>
      <c r="EE4" t="s">
        <v>338</v>
      </c>
      <c r="EF4" t="s">
        <v>339</v>
      </c>
      <c r="EG4" t="s">
        <v>340</v>
      </c>
      <c r="EH4" t="s">
        <v>341</v>
      </c>
      <c r="EI4" t="s">
        <v>342</v>
      </c>
      <c r="EJ4" t="s">
        <v>343</v>
      </c>
      <c r="EK4" t="s">
        <v>344</v>
      </c>
      <c r="EL4" t="s">
        <v>345</v>
      </c>
      <c r="EM4" t="s">
        <v>346</v>
      </c>
      <c r="EN4" s="9">
        <f>SUM(EO8:ET8)</f>
        <v>12</v>
      </c>
      <c r="EO4" t="s">
        <v>347</v>
      </c>
      <c r="EP4" t="s">
        <v>348</v>
      </c>
      <c r="EQ4" t="s">
        <v>349</v>
      </c>
      <c r="ER4" t="s">
        <v>350</v>
      </c>
      <c r="ES4" t="s">
        <v>351</v>
      </c>
      <c r="ET4" t="s">
        <v>352</v>
      </c>
      <c r="EU4" s="9">
        <f>SUM(EV8:EY8)</f>
        <v>4</v>
      </c>
      <c r="EV4" t="s">
        <v>353</v>
      </c>
      <c r="EW4" t="s">
        <v>354</v>
      </c>
      <c r="EX4" t="s">
        <v>355</v>
      </c>
      <c r="EY4" t="s">
        <v>356</v>
      </c>
      <c r="EZ4" s="9">
        <f>SUM(FA8:FE8)</f>
        <v>6</v>
      </c>
      <c r="FA4" t="s">
        <v>357</v>
      </c>
      <c r="FB4" t="s">
        <v>358</v>
      </c>
      <c r="FC4" t="s">
        <v>359</v>
      </c>
      <c r="FD4" t="s">
        <v>360</v>
      </c>
      <c r="FE4" t="s">
        <v>361</v>
      </c>
      <c r="FF4" s="9">
        <f>SUM(FG8:FP8)</f>
        <v>12</v>
      </c>
      <c r="FG4" t="s">
        <v>362</v>
      </c>
      <c r="FH4" t="s">
        <v>363</v>
      </c>
      <c r="FI4" t="s">
        <v>364</v>
      </c>
      <c r="FJ4" t="s">
        <v>365</v>
      </c>
      <c r="FK4" t="s">
        <v>366</v>
      </c>
      <c r="FL4" t="s">
        <v>367</v>
      </c>
      <c r="FM4" t="s">
        <v>368</v>
      </c>
      <c r="FN4" t="s">
        <v>369</v>
      </c>
      <c r="FO4" t="s">
        <v>370</v>
      </c>
      <c r="FP4" t="s">
        <v>371</v>
      </c>
      <c r="FQ4" s="9">
        <f>SUM(FR8:GB8)</f>
        <v>12</v>
      </c>
      <c r="FR4" t="s">
        <v>372</v>
      </c>
      <c r="FS4" t="s">
        <v>373</v>
      </c>
      <c r="FT4" t="s">
        <v>374</v>
      </c>
      <c r="FU4" t="s">
        <v>375</v>
      </c>
      <c r="FV4" t="s">
        <v>376</v>
      </c>
      <c r="FW4" t="s">
        <v>377</v>
      </c>
      <c r="FX4" t="s">
        <v>378</v>
      </c>
      <c r="FY4" t="s">
        <v>379</v>
      </c>
      <c r="FZ4" t="s">
        <v>380</v>
      </c>
      <c r="GA4" t="s">
        <v>381</v>
      </c>
      <c r="GB4" t="s">
        <v>382</v>
      </c>
      <c r="GC4" s="9">
        <f>SUM(GD8:GG8)</f>
        <v>4</v>
      </c>
      <c r="GD4" t="s">
        <v>383</v>
      </c>
      <c r="GE4" t="s">
        <v>384</v>
      </c>
      <c r="GF4" t="s">
        <v>385</v>
      </c>
      <c r="GG4" t="s">
        <v>386</v>
      </c>
      <c r="GH4" s="9">
        <f>SUM(GI8:GK8)</f>
        <v>3</v>
      </c>
      <c r="GI4" t="s">
        <v>387</v>
      </c>
      <c r="GJ4" t="s">
        <v>388</v>
      </c>
      <c r="GK4" t="s">
        <v>389</v>
      </c>
      <c r="GL4" s="9">
        <f>SUM(GM8:GU8)</f>
        <v>15</v>
      </c>
      <c r="GM4" t="s">
        <v>390</v>
      </c>
      <c r="GN4" t="s">
        <v>391</v>
      </c>
      <c r="GO4" t="s">
        <v>392</v>
      </c>
      <c r="GP4" t="s">
        <v>393</v>
      </c>
      <c r="GQ4" t="s">
        <v>394</v>
      </c>
      <c r="GR4" s="9">
        <f>SUM(GS8:GU8)</f>
        <v>8</v>
      </c>
      <c r="GS4" t="s">
        <v>395</v>
      </c>
      <c r="GT4" t="s">
        <v>396</v>
      </c>
      <c r="GU4" t="s">
        <v>397</v>
      </c>
      <c r="GV4" s="9">
        <f>SUM(GW8:GZ8)</f>
        <v>5</v>
      </c>
      <c r="GW4" t="s">
        <v>398</v>
      </c>
      <c r="GX4" t="s">
        <v>399</v>
      </c>
      <c r="GY4" t="s">
        <v>400</v>
      </c>
      <c r="GZ4" t="s">
        <v>401</v>
      </c>
      <c r="HA4" s="9">
        <f>SUM(HB8:HG8)</f>
        <v>9</v>
      </c>
      <c r="HB4" t="s">
        <v>402</v>
      </c>
      <c r="HC4" t="s">
        <v>403</v>
      </c>
      <c r="HD4" t="s">
        <v>404</v>
      </c>
      <c r="HE4" t="s">
        <v>405</v>
      </c>
      <c r="HF4" t="s">
        <v>406</v>
      </c>
      <c r="HG4" t="s">
        <v>407</v>
      </c>
      <c r="HH4" s="9">
        <f>SUM(HI8:HM8)</f>
        <v>7</v>
      </c>
      <c r="HI4" t="s">
        <v>408</v>
      </c>
      <c r="HJ4" t="s">
        <v>409</v>
      </c>
      <c r="HK4" t="s">
        <v>410</v>
      </c>
      <c r="HL4" t="s">
        <v>411</v>
      </c>
      <c r="HM4" t="s">
        <v>412</v>
      </c>
      <c r="HN4" s="9">
        <f>SUM(HO8:HS8)</f>
        <v>5</v>
      </c>
      <c r="HO4" t="s">
        <v>413</v>
      </c>
      <c r="HP4" t="s">
        <v>414</v>
      </c>
      <c r="HQ4" t="s">
        <v>415</v>
      </c>
      <c r="HR4" t="s">
        <v>416</v>
      </c>
      <c r="HS4" t="s">
        <v>417</v>
      </c>
      <c r="HT4" s="9">
        <f>SUM(HU8:HZ8)</f>
        <v>7</v>
      </c>
      <c r="HU4" t="s">
        <v>418</v>
      </c>
      <c r="HV4" t="s">
        <v>419</v>
      </c>
      <c r="HW4" t="s">
        <v>420</v>
      </c>
      <c r="HX4" t="s">
        <v>421</v>
      </c>
      <c r="HY4" t="s">
        <v>422</v>
      </c>
      <c r="HZ4" t="s">
        <v>423</v>
      </c>
      <c r="IA4" s="9">
        <f>SUM(IB8:IH8)</f>
        <v>10</v>
      </c>
      <c r="IB4" t="s">
        <v>424</v>
      </c>
      <c r="IC4" t="s">
        <v>425</v>
      </c>
      <c r="ID4" t="s">
        <v>426</v>
      </c>
      <c r="IE4" t="s">
        <v>427</v>
      </c>
      <c r="IF4" t="s">
        <v>428</v>
      </c>
      <c r="IG4" t="s">
        <v>429</v>
      </c>
      <c r="IH4" t="s">
        <v>430</v>
      </c>
      <c r="II4" s="9">
        <f>SUM(IJ8:IN8)</f>
        <v>5</v>
      </c>
      <c r="IJ4" t="s">
        <v>431</v>
      </c>
      <c r="IK4" t="s">
        <v>432</v>
      </c>
      <c r="IL4" t="s">
        <v>433</v>
      </c>
      <c r="IM4" t="s">
        <v>434</v>
      </c>
      <c r="IN4" t="s">
        <v>435</v>
      </c>
      <c r="IO4" s="9">
        <f>SUM(IP8:IV8)</f>
        <v>12</v>
      </c>
      <c r="IP4" t="s">
        <v>436</v>
      </c>
      <c r="IQ4" t="s">
        <v>437</v>
      </c>
      <c r="IR4" t="s">
        <v>438</v>
      </c>
      <c r="IS4" t="s">
        <v>439</v>
      </c>
      <c r="IT4" t="s">
        <v>440</v>
      </c>
      <c r="IU4" t="s">
        <v>441</v>
      </c>
      <c r="IV4" t="s">
        <v>442</v>
      </c>
    </row>
    <row r="5" spans="1:256" ht="77.25" customHeight="1">
      <c r="G5" s="2" t="s">
        <v>443</v>
      </c>
      <c r="H5" s="2" t="s">
        <v>444</v>
      </c>
      <c r="I5" s="2" t="s">
        <v>445</v>
      </c>
      <c r="J5" s="2" t="s">
        <v>446</v>
      </c>
      <c r="K5" s="2" t="s">
        <v>447</v>
      </c>
      <c r="L5" s="2" t="s">
        <v>448</v>
      </c>
      <c r="M5" s="10" t="s">
        <v>1054</v>
      </c>
      <c r="N5" s="2" t="s">
        <v>498</v>
      </c>
      <c r="O5" s="2" t="s">
        <v>499</v>
      </c>
      <c r="P5" s="2" t="s">
        <v>500</v>
      </c>
      <c r="Q5" s="2" t="s">
        <v>501</v>
      </c>
      <c r="R5" s="2" t="s">
        <v>502</v>
      </c>
      <c r="S5" s="2" t="s">
        <v>503</v>
      </c>
      <c r="T5" s="10" t="s">
        <v>1065</v>
      </c>
      <c r="U5" s="2" t="s">
        <v>504</v>
      </c>
      <c r="V5" s="2" t="s">
        <v>505</v>
      </c>
      <c r="W5" s="2" t="s">
        <v>506</v>
      </c>
      <c r="X5" s="2" t="s">
        <v>507</v>
      </c>
      <c r="Y5" s="10" t="s">
        <v>1066</v>
      </c>
      <c r="Z5" s="2" t="s">
        <v>508</v>
      </c>
      <c r="AA5" s="2" t="s">
        <v>509</v>
      </c>
      <c r="AB5" s="2" t="s">
        <v>510</v>
      </c>
      <c r="AC5" s="2" t="s">
        <v>511</v>
      </c>
      <c r="AD5" s="2" t="s">
        <v>512</v>
      </c>
      <c r="AE5" s="10" t="s">
        <v>1067</v>
      </c>
      <c r="AF5" s="2" t="s">
        <v>513</v>
      </c>
      <c r="AG5" s="2" t="s">
        <v>514</v>
      </c>
      <c r="AH5" s="2" t="s">
        <v>515</v>
      </c>
      <c r="AI5" s="2" t="s">
        <v>516</v>
      </c>
      <c r="AJ5" s="2" t="s">
        <v>517</v>
      </c>
      <c r="AK5" s="2" t="s">
        <v>518</v>
      </c>
      <c r="AL5" s="2" t="s">
        <v>519</v>
      </c>
      <c r="AM5" s="2" t="s">
        <v>520</v>
      </c>
      <c r="AN5" s="2" t="s">
        <v>521</v>
      </c>
      <c r="AO5" s="2" t="s">
        <v>522</v>
      </c>
      <c r="AP5" s="2" t="s">
        <v>523</v>
      </c>
      <c r="AQ5" s="2" t="s">
        <v>524</v>
      </c>
      <c r="AR5" s="2" t="s">
        <v>525</v>
      </c>
      <c r="AS5" s="2" t="s">
        <v>526</v>
      </c>
      <c r="AT5" s="2" t="s">
        <v>527</v>
      </c>
      <c r="AU5" s="10" t="s">
        <v>1068</v>
      </c>
      <c r="AV5" s="2" t="s">
        <v>528</v>
      </c>
      <c r="AW5" s="2" t="s">
        <v>529</v>
      </c>
      <c r="AX5" s="2" t="s">
        <v>530</v>
      </c>
      <c r="AY5" s="2" t="s">
        <v>531</v>
      </c>
      <c r="AZ5" s="2" t="s">
        <v>532</v>
      </c>
      <c r="BA5" s="10" t="s">
        <v>1069</v>
      </c>
      <c r="BB5" s="2" t="s">
        <v>533</v>
      </c>
      <c r="BC5" s="2" t="s">
        <v>534</v>
      </c>
      <c r="BD5" s="2" t="s">
        <v>535</v>
      </c>
      <c r="BE5" s="2" t="s">
        <v>536</v>
      </c>
      <c r="BF5" s="2" t="s">
        <v>537</v>
      </c>
      <c r="BG5" s="10" t="s">
        <v>1070</v>
      </c>
      <c r="BH5" s="2" t="s">
        <v>538</v>
      </c>
      <c r="BI5" s="2" t="s">
        <v>539</v>
      </c>
      <c r="BJ5" s="2" t="s">
        <v>540</v>
      </c>
      <c r="BK5" s="2" t="s">
        <v>541</v>
      </c>
      <c r="BL5" s="2" t="s">
        <v>542</v>
      </c>
      <c r="BM5" s="2" t="s">
        <v>543</v>
      </c>
      <c r="BN5" s="2" t="s">
        <v>544</v>
      </c>
      <c r="BO5" s="2" t="s">
        <v>545</v>
      </c>
      <c r="BP5" s="10" t="s">
        <v>1007</v>
      </c>
      <c r="BQ5" s="2" t="s">
        <v>546</v>
      </c>
      <c r="BR5" s="2" t="s">
        <v>547</v>
      </c>
      <c r="BS5" s="2" t="s">
        <v>548</v>
      </c>
      <c r="BT5" s="2" t="s">
        <v>549</v>
      </c>
      <c r="BU5" s="2" t="s">
        <v>550</v>
      </c>
      <c r="BV5" s="2" t="s">
        <v>551</v>
      </c>
      <c r="BW5" s="10" t="s">
        <v>1071</v>
      </c>
      <c r="BX5" s="2" t="s">
        <v>552</v>
      </c>
      <c r="BY5" s="2" t="s">
        <v>555</v>
      </c>
      <c r="BZ5" s="2" t="s">
        <v>554</v>
      </c>
      <c r="CA5" s="2" t="s">
        <v>553</v>
      </c>
      <c r="CB5" s="2" t="s">
        <v>1222</v>
      </c>
      <c r="CC5" s="2" t="s">
        <v>1223</v>
      </c>
      <c r="CD5" s="10" t="s">
        <v>1072</v>
      </c>
      <c r="CE5" s="2" t="s">
        <v>1182</v>
      </c>
      <c r="CF5" s="2" t="s">
        <v>1183</v>
      </c>
      <c r="CG5" s="2" t="s">
        <v>1184</v>
      </c>
      <c r="CH5" s="2" t="s">
        <v>1185</v>
      </c>
      <c r="CI5" s="2" t="s">
        <v>1186</v>
      </c>
      <c r="CJ5" s="2" t="s">
        <v>1187</v>
      </c>
      <c r="CK5" s="2" t="s">
        <v>1188</v>
      </c>
      <c r="CL5" s="2" t="s">
        <v>1189</v>
      </c>
      <c r="CM5" s="2" t="s">
        <v>1190</v>
      </c>
      <c r="CN5" s="2" t="s">
        <v>1191</v>
      </c>
      <c r="CO5" s="2" t="s">
        <v>1192</v>
      </c>
      <c r="CP5" s="2" t="s">
        <v>1193</v>
      </c>
      <c r="CQ5" s="2" t="s">
        <v>1194</v>
      </c>
      <c r="CR5" s="2" t="s">
        <v>1195</v>
      </c>
      <c r="CS5" s="10" t="s">
        <v>1080</v>
      </c>
      <c r="CT5" s="2" t="s">
        <v>1196</v>
      </c>
      <c r="CU5" s="2" t="s">
        <v>1197</v>
      </c>
      <c r="CV5" s="2" t="s">
        <v>1198</v>
      </c>
      <c r="CW5" s="2" t="s">
        <v>1199</v>
      </c>
      <c r="CX5" s="10" t="s">
        <v>1081</v>
      </c>
      <c r="CY5" s="2" t="s">
        <v>1200</v>
      </c>
      <c r="CZ5" s="2" t="s">
        <v>1221</v>
      </c>
      <c r="DA5" s="2" t="s">
        <v>1220</v>
      </c>
      <c r="DB5" s="2" t="s">
        <v>1219</v>
      </c>
      <c r="DC5" s="2" t="s">
        <v>1218</v>
      </c>
      <c r="DD5" s="2" t="s">
        <v>1217</v>
      </c>
      <c r="DE5" s="2" t="s">
        <v>1216</v>
      </c>
      <c r="DF5" s="2" t="s">
        <v>1215</v>
      </c>
      <c r="DG5" s="2" t="s">
        <v>1214</v>
      </c>
      <c r="DH5" s="2" t="s">
        <v>1213</v>
      </c>
      <c r="DI5" s="10" t="s">
        <v>1082</v>
      </c>
      <c r="DJ5" s="2" t="s">
        <v>1212</v>
      </c>
      <c r="DK5" s="2" t="s">
        <v>1211</v>
      </c>
      <c r="DL5" s="2" t="s">
        <v>1210</v>
      </c>
      <c r="DM5" s="2" t="s">
        <v>1209</v>
      </c>
      <c r="DN5" s="10" t="s">
        <v>1083</v>
      </c>
      <c r="DO5" s="2" t="s">
        <v>1208</v>
      </c>
      <c r="DP5" s="2" t="s">
        <v>1207</v>
      </c>
      <c r="DQ5" s="2" t="s">
        <v>1206</v>
      </c>
      <c r="DR5" s="2" t="s">
        <v>1205</v>
      </c>
      <c r="DS5" s="10" t="s">
        <v>1084</v>
      </c>
      <c r="DT5" s="2" t="s">
        <v>1204</v>
      </c>
      <c r="DU5" s="2" t="s">
        <v>1203</v>
      </c>
      <c r="DV5" s="2" t="s">
        <v>1202</v>
      </c>
      <c r="DW5" s="2" t="s">
        <v>1201</v>
      </c>
      <c r="DX5" s="10" t="s">
        <v>1023</v>
      </c>
      <c r="DY5" s="2" t="s">
        <v>1181</v>
      </c>
      <c r="DZ5" s="2" t="s">
        <v>1180</v>
      </c>
      <c r="EA5" s="2" t="s">
        <v>1179</v>
      </c>
      <c r="EB5" s="2" t="s">
        <v>1178</v>
      </c>
      <c r="EC5" s="2" t="s">
        <v>1177</v>
      </c>
      <c r="ED5" s="10" t="s">
        <v>1085</v>
      </c>
      <c r="EE5" s="2" t="s">
        <v>1176</v>
      </c>
      <c r="EF5" s="2" t="s">
        <v>1175</v>
      </c>
      <c r="EG5" s="2" t="s">
        <v>1174</v>
      </c>
      <c r="EH5" s="2" t="s">
        <v>1173</v>
      </c>
      <c r="EI5" s="2" t="s">
        <v>1172</v>
      </c>
      <c r="EJ5" s="2" t="s">
        <v>1171</v>
      </c>
      <c r="EK5" s="2" t="s">
        <v>1170</v>
      </c>
      <c r="EL5" s="2" t="s">
        <v>1169</v>
      </c>
      <c r="EM5" s="2" t="s">
        <v>1168</v>
      </c>
      <c r="EN5" s="10" t="s">
        <v>1099</v>
      </c>
      <c r="EO5" s="2" t="s">
        <v>1167</v>
      </c>
      <c r="EP5" s="2" t="s">
        <v>1139</v>
      </c>
      <c r="EQ5" s="2" t="s">
        <v>1166</v>
      </c>
      <c r="ER5" s="2" t="s">
        <v>1165</v>
      </c>
      <c r="ES5" s="2" t="s">
        <v>1164</v>
      </c>
      <c r="ET5" s="2" t="s">
        <v>1163</v>
      </c>
      <c r="EU5" s="10" t="s">
        <v>1100</v>
      </c>
      <c r="EV5" s="2" t="s">
        <v>1162</v>
      </c>
      <c r="EW5" s="2" t="s">
        <v>1161</v>
      </c>
      <c r="EX5" s="2" t="s">
        <v>1160</v>
      </c>
      <c r="EY5" s="2" t="s">
        <v>1159</v>
      </c>
      <c r="EZ5" s="10" t="s">
        <v>1101</v>
      </c>
      <c r="FA5" s="2" t="s">
        <v>1158</v>
      </c>
      <c r="FB5" s="2" t="s">
        <v>1157</v>
      </c>
      <c r="FC5" s="2" t="s">
        <v>1156</v>
      </c>
      <c r="FD5" s="2" t="s">
        <v>1155</v>
      </c>
      <c r="FE5" s="2" t="s">
        <v>1154</v>
      </c>
      <c r="FF5" s="10" t="s">
        <v>1102</v>
      </c>
      <c r="FG5" s="2" t="s">
        <v>1153</v>
      </c>
      <c r="FH5" s="2" t="s">
        <v>1152</v>
      </c>
      <c r="FI5" s="2" t="s">
        <v>1151</v>
      </c>
      <c r="FJ5" s="2" t="s">
        <v>1150</v>
      </c>
      <c r="FK5" s="2" t="s">
        <v>1149</v>
      </c>
      <c r="FL5" s="2" t="s">
        <v>1123</v>
      </c>
      <c r="FM5" s="2" t="s">
        <v>1124</v>
      </c>
      <c r="FN5" s="2" t="s">
        <v>1125</v>
      </c>
      <c r="FO5" s="2" t="s">
        <v>1126</v>
      </c>
      <c r="FP5" s="2" t="s">
        <v>1127</v>
      </c>
      <c r="FQ5" s="10" t="s">
        <v>1103</v>
      </c>
      <c r="FR5" s="2" t="s">
        <v>1128</v>
      </c>
      <c r="FS5" s="2" t="s">
        <v>1129</v>
      </c>
      <c r="FT5" s="2" t="s">
        <v>1148</v>
      </c>
      <c r="FU5" s="2" t="s">
        <v>1147</v>
      </c>
      <c r="FV5" s="2" t="s">
        <v>1146</v>
      </c>
      <c r="FW5" s="2" t="s">
        <v>1145</v>
      </c>
      <c r="FX5" s="2" t="s">
        <v>1144</v>
      </c>
      <c r="FY5" s="2" t="s">
        <v>1143</v>
      </c>
      <c r="FZ5" s="2" t="s">
        <v>1142</v>
      </c>
      <c r="GA5" s="2" t="s">
        <v>1141</v>
      </c>
      <c r="GB5" s="2" t="s">
        <v>1140</v>
      </c>
      <c r="GC5" s="10" t="s">
        <v>1104</v>
      </c>
      <c r="GD5" s="2" t="s">
        <v>1139</v>
      </c>
      <c r="GE5" s="2" t="s">
        <v>1138</v>
      </c>
      <c r="GF5" s="2" t="s">
        <v>1137</v>
      </c>
      <c r="GG5" s="2" t="s">
        <v>1136</v>
      </c>
      <c r="GH5" s="10" t="s">
        <v>1105</v>
      </c>
      <c r="GI5" s="2" t="s">
        <v>1135</v>
      </c>
      <c r="GJ5" s="2" t="s">
        <v>1134</v>
      </c>
      <c r="GK5" s="2" t="s">
        <v>1133</v>
      </c>
      <c r="GL5" s="10" t="s">
        <v>1106</v>
      </c>
      <c r="GM5" s="2" t="s">
        <v>1132</v>
      </c>
      <c r="GN5" s="2" t="s">
        <v>1131</v>
      </c>
      <c r="GO5" s="2" t="s">
        <v>1130</v>
      </c>
      <c r="GP5" s="2" t="s">
        <v>497</v>
      </c>
      <c r="GQ5" s="2" t="s">
        <v>496</v>
      </c>
      <c r="GR5" s="10" t="s">
        <v>1107</v>
      </c>
      <c r="GS5" s="2" t="s">
        <v>495</v>
      </c>
      <c r="GT5" s="2" t="s">
        <v>494</v>
      </c>
      <c r="GU5" s="2" t="s">
        <v>493</v>
      </c>
      <c r="GV5" s="10" t="s">
        <v>1036</v>
      </c>
      <c r="GW5" s="2" t="s">
        <v>492</v>
      </c>
      <c r="GX5" s="2" t="s">
        <v>491</v>
      </c>
      <c r="GY5" s="2" t="s">
        <v>490</v>
      </c>
      <c r="GZ5" s="2" t="s">
        <v>489</v>
      </c>
      <c r="HA5" s="10" t="s">
        <v>1108</v>
      </c>
      <c r="HB5" s="2" t="s">
        <v>488</v>
      </c>
      <c r="HC5" s="2" t="s">
        <v>487</v>
      </c>
      <c r="HD5" s="2" t="s">
        <v>486</v>
      </c>
      <c r="HE5" s="2" t="s">
        <v>485</v>
      </c>
      <c r="HF5" s="2" t="s">
        <v>484</v>
      </c>
      <c r="HG5" s="2" t="s">
        <v>483</v>
      </c>
      <c r="HH5" s="10" t="s">
        <v>1109</v>
      </c>
      <c r="HI5" s="2" t="s">
        <v>482</v>
      </c>
      <c r="HJ5" s="2" t="s">
        <v>481</v>
      </c>
      <c r="HK5" s="2" t="s">
        <v>480</v>
      </c>
      <c r="HL5" s="2" t="s">
        <v>479</v>
      </c>
      <c r="HM5" s="2" t="s">
        <v>478</v>
      </c>
      <c r="HN5" s="10" t="s">
        <v>1032</v>
      </c>
      <c r="HO5" s="2" t="s">
        <v>477</v>
      </c>
      <c r="HP5" s="2" t="s">
        <v>476</v>
      </c>
      <c r="HQ5" s="2" t="s">
        <v>475</v>
      </c>
      <c r="HR5" s="2" t="s">
        <v>474</v>
      </c>
      <c r="HS5" s="2" t="s">
        <v>473</v>
      </c>
      <c r="HT5" s="10" t="s">
        <v>1114</v>
      </c>
      <c r="HU5" s="2" t="s">
        <v>472</v>
      </c>
      <c r="HV5" s="2" t="s">
        <v>471</v>
      </c>
      <c r="HW5" s="2" t="s">
        <v>470</v>
      </c>
      <c r="HX5" s="2" t="s">
        <v>469</v>
      </c>
      <c r="HY5" s="2" t="s">
        <v>468</v>
      </c>
      <c r="HZ5" s="2" t="s">
        <v>461</v>
      </c>
      <c r="IA5" s="10" t="s">
        <v>1115</v>
      </c>
      <c r="IB5" s="2" t="s">
        <v>467</v>
      </c>
      <c r="IC5" s="2" t="s">
        <v>466</v>
      </c>
      <c r="ID5" s="2" t="s">
        <v>465</v>
      </c>
      <c r="IE5" s="2" t="s">
        <v>464</v>
      </c>
      <c r="IF5" s="2" t="s">
        <v>463</v>
      </c>
      <c r="IG5" s="2" t="s">
        <v>462</v>
      </c>
      <c r="IH5" s="2" t="s">
        <v>461</v>
      </c>
      <c r="II5" s="10" t="s">
        <v>1116</v>
      </c>
      <c r="IJ5" s="2" t="s">
        <v>460</v>
      </c>
      <c r="IK5" s="2" t="s">
        <v>459</v>
      </c>
      <c r="IL5" s="2" t="s">
        <v>458</v>
      </c>
      <c r="IM5" s="2" t="s">
        <v>457</v>
      </c>
      <c r="IN5" s="2" t="s">
        <v>456</v>
      </c>
      <c r="IO5" s="10" t="s">
        <v>1117</v>
      </c>
      <c r="IP5" s="2" t="s">
        <v>455</v>
      </c>
      <c r="IQ5" s="2" t="s">
        <v>454</v>
      </c>
      <c r="IR5" s="2" t="s">
        <v>453</v>
      </c>
      <c r="IS5" s="2" t="s">
        <v>452</v>
      </c>
      <c r="IT5" s="2" t="s">
        <v>451</v>
      </c>
      <c r="IU5" s="2" t="s">
        <v>450</v>
      </c>
      <c r="IV5" s="2" t="s">
        <v>449</v>
      </c>
    </row>
    <row r="6" spans="1:256">
      <c r="AM6" s="11">
        <v>0</v>
      </c>
      <c r="GM6" s="11">
        <v>0</v>
      </c>
      <c r="IQ6" s="11">
        <v>0</v>
      </c>
    </row>
    <row r="7" spans="1:256">
      <c r="E7" s="25" t="s">
        <v>1229</v>
      </c>
      <c r="F7" s="18"/>
      <c r="G7" s="18" t="s">
        <v>1233</v>
      </c>
      <c r="H7" s="18" t="s">
        <v>1233</v>
      </c>
      <c r="I7" s="18" t="s">
        <v>1233</v>
      </c>
      <c r="J7" s="18" t="s">
        <v>1233</v>
      </c>
      <c r="K7" s="18" t="s">
        <v>1233</v>
      </c>
      <c r="L7" s="18" t="s">
        <v>1233</v>
      </c>
      <c r="M7" s="18" t="s">
        <v>1232</v>
      </c>
      <c r="N7" s="18" t="s">
        <v>1232</v>
      </c>
      <c r="O7" s="18" t="s">
        <v>1233</v>
      </c>
      <c r="P7" s="18" t="s">
        <v>1233</v>
      </c>
      <c r="Q7" s="18" t="s">
        <v>1232</v>
      </c>
      <c r="R7" s="18" t="s">
        <v>1233</v>
      </c>
      <c r="S7" s="18" t="s">
        <v>1233</v>
      </c>
      <c r="T7" s="18" t="s">
        <v>1233</v>
      </c>
      <c r="U7" s="18" t="s">
        <v>1233</v>
      </c>
      <c r="V7" s="18" t="s">
        <v>1233</v>
      </c>
      <c r="W7" s="18" t="s">
        <v>1233</v>
      </c>
      <c r="X7" s="18" t="s">
        <v>1233</v>
      </c>
      <c r="Y7" s="18" t="s">
        <v>1232</v>
      </c>
      <c r="Z7" s="18" t="s">
        <v>1232</v>
      </c>
      <c r="AA7" s="18" t="s">
        <v>1232</v>
      </c>
      <c r="AB7" s="18" t="s">
        <v>1232</v>
      </c>
      <c r="AC7" s="18" t="s">
        <v>1232</v>
      </c>
      <c r="AD7" s="18" t="s">
        <v>1233</v>
      </c>
      <c r="AE7" s="18" t="s">
        <v>1232</v>
      </c>
      <c r="AF7" s="18" t="s">
        <v>1232</v>
      </c>
      <c r="AG7" s="18" t="s">
        <v>1233</v>
      </c>
      <c r="AH7" s="18" t="s">
        <v>1233</v>
      </c>
      <c r="AI7" s="18" t="s">
        <v>1232</v>
      </c>
      <c r="AJ7" s="18" t="s">
        <v>1233</v>
      </c>
      <c r="AK7" s="18" t="s">
        <v>1233</v>
      </c>
      <c r="AL7" s="18" t="s">
        <v>1233</v>
      </c>
      <c r="AM7" s="18" t="s">
        <v>1231</v>
      </c>
      <c r="AN7" s="18" t="s">
        <v>1232</v>
      </c>
      <c r="AO7" s="18" t="s">
        <v>1233</v>
      </c>
      <c r="AP7" s="18" t="s">
        <v>1232</v>
      </c>
      <c r="AQ7" s="18" t="s">
        <v>1233</v>
      </c>
      <c r="AR7" s="18" t="s">
        <v>1233</v>
      </c>
      <c r="AS7" s="18" t="s">
        <v>1233</v>
      </c>
      <c r="AT7" s="18" t="s">
        <v>1233</v>
      </c>
      <c r="AU7" s="18" t="s">
        <v>1232</v>
      </c>
      <c r="AV7" s="18" t="s">
        <v>1232</v>
      </c>
      <c r="AW7" s="18" t="s">
        <v>1232</v>
      </c>
      <c r="AX7" s="18" t="s">
        <v>1233</v>
      </c>
      <c r="AY7" s="18" t="s">
        <v>1233</v>
      </c>
      <c r="AZ7" s="18" t="s">
        <v>1233</v>
      </c>
      <c r="BA7" s="18" t="s">
        <v>1232</v>
      </c>
      <c r="BB7" s="18" t="s">
        <v>1233</v>
      </c>
      <c r="BC7" s="18" t="s">
        <v>1233</v>
      </c>
      <c r="BD7" s="18" t="s">
        <v>1232</v>
      </c>
      <c r="BE7" s="18" t="s">
        <v>1232</v>
      </c>
      <c r="BF7" s="18" t="s">
        <v>1232</v>
      </c>
      <c r="BG7" s="18" t="s">
        <v>1232</v>
      </c>
      <c r="BH7" s="18" t="s">
        <v>1232</v>
      </c>
      <c r="BI7" s="18" t="s">
        <v>1233</v>
      </c>
      <c r="BJ7" s="18" t="s">
        <v>1233</v>
      </c>
      <c r="BK7" s="18" t="s">
        <v>1233</v>
      </c>
      <c r="BL7" s="18" t="s">
        <v>1233</v>
      </c>
      <c r="BM7" s="18" t="s">
        <v>1233</v>
      </c>
      <c r="BN7" s="18" t="s">
        <v>1232</v>
      </c>
      <c r="BO7" s="18" t="s">
        <v>1233</v>
      </c>
      <c r="BP7" s="18" t="s">
        <v>1233</v>
      </c>
      <c r="BQ7" s="18" t="s">
        <v>1233</v>
      </c>
      <c r="BR7" s="18" t="s">
        <v>1233</v>
      </c>
      <c r="BS7" s="18" t="s">
        <v>1233</v>
      </c>
      <c r="BT7" s="18" t="s">
        <v>1233</v>
      </c>
      <c r="BU7" s="18" t="s">
        <v>1233</v>
      </c>
      <c r="BV7" s="18" t="s">
        <v>1233</v>
      </c>
      <c r="BW7" s="18" t="s">
        <v>1232</v>
      </c>
      <c r="BX7" s="18" t="s">
        <v>1232</v>
      </c>
      <c r="BY7" s="18" t="s">
        <v>1232</v>
      </c>
      <c r="BZ7" s="18" t="s">
        <v>1232</v>
      </c>
      <c r="CA7" s="18" t="s">
        <v>1232</v>
      </c>
      <c r="CB7" s="18" t="s">
        <v>1232</v>
      </c>
      <c r="CC7" s="18" t="s">
        <v>1232</v>
      </c>
      <c r="CD7" s="18" t="s">
        <v>1233</v>
      </c>
      <c r="CE7" s="18" t="s">
        <v>1233</v>
      </c>
      <c r="CF7" s="18" t="s">
        <v>1233</v>
      </c>
      <c r="CG7" s="18" t="s">
        <v>1233</v>
      </c>
      <c r="CH7" s="18" t="s">
        <v>1232</v>
      </c>
      <c r="CI7" s="18" t="s">
        <v>1233</v>
      </c>
      <c r="CJ7" s="18" t="s">
        <v>1233</v>
      </c>
      <c r="CK7" s="18" t="s">
        <v>1233</v>
      </c>
      <c r="CL7" s="18" t="s">
        <v>1233</v>
      </c>
      <c r="CM7" s="18" t="s">
        <v>1232</v>
      </c>
      <c r="CN7" s="18" t="s">
        <v>1232</v>
      </c>
      <c r="CO7" s="18" t="s">
        <v>1233</v>
      </c>
      <c r="CP7" s="18" t="s">
        <v>1233</v>
      </c>
      <c r="CQ7" s="18" t="s">
        <v>1232</v>
      </c>
      <c r="CR7" s="18" t="s">
        <v>1233</v>
      </c>
      <c r="CS7" s="18" t="s">
        <v>1233</v>
      </c>
      <c r="CT7" s="18" t="s">
        <v>1233</v>
      </c>
      <c r="CU7" s="18" t="s">
        <v>1233</v>
      </c>
      <c r="CV7" s="18" t="s">
        <v>1233</v>
      </c>
      <c r="CW7" s="18" t="s">
        <v>1233</v>
      </c>
      <c r="CX7" s="18" t="s">
        <v>1233</v>
      </c>
      <c r="CY7" s="18" t="s">
        <v>1233</v>
      </c>
      <c r="CZ7" s="18" t="s">
        <v>1233</v>
      </c>
      <c r="DA7" s="18" t="s">
        <v>1233</v>
      </c>
      <c r="DB7" s="18" t="s">
        <v>1233</v>
      </c>
      <c r="DC7" s="18" t="s">
        <v>1233</v>
      </c>
      <c r="DD7" s="18" t="s">
        <v>1233</v>
      </c>
      <c r="DE7" s="18" t="s">
        <v>1233</v>
      </c>
      <c r="DF7" s="18" t="s">
        <v>1232</v>
      </c>
      <c r="DG7" s="18" t="s">
        <v>1233</v>
      </c>
      <c r="DH7" s="18" t="s">
        <v>1233</v>
      </c>
      <c r="DI7" s="18" t="s">
        <v>1233</v>
      </c>
      <c r="DJ7" s="18" t="s">
        <v>1233</v>
      </c>
      <c r="DK7" s="18" t="s">
        <v>1233</v>
      </c>
      <c r="DL7" s="18" t="s">
        <v>1233</v>
      </c>
      <c r="DM7" s="18" t="s">
        <v>1232</v>
      </c>
      <c r="DN7" s="18" t="s">
        <v>1232</v>
      </c>
      <c r="DO7" s="18" t="s">
        <v>1232</v>
      </c>
      <c r="DP7" s="18" t="s">
        <v>1232</v>
      </c>
      <c r="DQ7" s="18" t="s">
        <v>1232</v>
      </c>
      <c r="DR7" s="18" t="s">
        <v>1232</v>
      </c>
      <c r="DS7" s="18" t="s">
        <v>1233</v>
      </c>
      <c r="DT7" s="18" t="s">
        <v>1233</v>
      </c>
      <c r="DU7" s="18" t="s">
        <v>1233</v>
      </c>
      <c r="DV7" s="18" t="s">
        <v>1233</v>
      </c>
      <c r="DW7" s="18" t="s">
        <v>1233</v>
      </c>
      <c r="DX7" s="18" t="s">
        <v>1232</v>
      </c>
      <c r="DY7" s="18" t="s">
        <v>1232</v>
      </c>
      <c r="DZ7" s="18" t="s">
        <v>1232</v>
      </c>
      <c r="EA7" s="18" t="s">
        <v>1232</v>
      </c>
      <c r="EB7" s="18" t="s">
        <v>1232</v>
      </c>
      <c r="EC7" s="18" t="s">
        <v>1232</v>
      </c>
      <c r="ED7" s="18" t="s">
        <v>1232</v>
      </c>
      <c r="EE7" s="18" t="s">
        <v>1232</v>
      </c>
      <c r="EF7" s="18" t="s">
        <v>1232</v>
      </c>
      <c r="EG7" s="18" t="s">
        <v>1233</v>
      </c>
      <c r="EH7" s="18" t="s">
        <v>1233</v>
      </c>
      <c r="EI7" s="18" t="s">
        <v>1232</v>
      </c>
      <c r="EJ7" s="18" t="s">
        <v>1233</v>
      </c>
      <c r="EK7" s="18" t="s">
        <v>1233</v>
      </c>
      <c r="EL7" s="18" t="s">
        <v>1233</v>
      </c>
      <c r="EM7" s="18" t="s">
        <v>1233</v>
      </c>
      <c r="EN7" s="18" t="s">
        <v>1233</v>
      </c>
      <c r="EO7" s="18" t="s">
        <v>1233</v>
      </c>
      <c r="EP7" s="18" t="s">
        <v>1233</v>
      </c>
      <c r="EQ7" s="18" t="s">
        <v>1233</v>
      </c>
      <c r="ER7" s="18" t="s">
        <v>1233</v>
      </c>
      <c r="ES7" s="18" t="s">
        <v>1233</v>
      </c>
      <c r="ET7" s="18" t="s">
        <v>1233</v>
      </c>
      <c r="EU7" s="18" t="s">
        <v>1233</v>
      </c>
      <c r="EV7" s="18" t="s">
        <v>1233</v>
      </c>
      <c r="EW7" s="18" t="s">
        <v>1233</v>
      </c>
      <c r="EX7" s="18" t="s">
        <v>1233</v>
      </c>
      <c r="EY7" s="18" t="s">
        <v>1233</v>
      </c>
      <c r="EZ7" s="18" t="s">
        <v>1233</v>
      </c>
      <c r="FA7" s="18" t="s">
        <v>1233</v>
      </c>
      <c r="FB7" s="18" t="s">
        <v>1232</v>
      </c>
      <c r="FC7" s="18" t="s">
        <v>1233</v>
      </c>
      <c r="FD7" s="18" t="s">
        <v>1233</v>
      </c>
      <c r="FE7" s="18" t="s">
        <v>1233</v>
      </c>
      <c r="FF7" s="18" t="s">
        <v>1234</v>
      </c>
      <c r="FG7" s="18" t="s">
        <v>1234</v>
      </c>
      <c r="FH7" s="18" t="s">
        <v>1234</v>
      </c>
      <c r="FI7" s="18" t="s">
        <v>1233</v>
      </c>
      <c r="FJ7" s="18" t="s">
        <v>1232</v>
      </c>
      <c r="FK7" s="18" t="s">
        <v>1233</v>
      </c>
      <c r="FL7" s="18" t="s">
        <v>1233</v>
      </c>
      <c r="FM7" s="18" t="s">
        <v>1234</v>
      </c>
      <c r="FN7" s="18" t="s">
        <v>1233</v>
      </c>
      <c r="FO7" s="18" t="s">
        <v>1233</v>
      </c>
      <c r="FP7" s="18" t="s">
        <v>1234</v>
      </c>
      <c r="FQ7" s="18" t="s">
        <v>1233</v>
      </c>
      <c r="FR7" s="18" t="s">
        <v>1232</v>
      </c>
      <c r="FS7" s="18" t="s">
        <v>1233</v>
      </c>
      <c r="FT7" s="18" t="s">
        <v>1233</v>
      </c>
      <c r="FU7" s="18" t="s">
        <v>1233</v>
      </c>
      <c r="FV7" s="18" t="s">
        <v>1233</v>
      </c>
      <c r="FW7" s="18" t="s">
        <v>1233</v>
      </c>
      <c r="FX7" s="18" t="s">
        <v>1233</v>
      </c>
      <c r="FY7" s="18" t="s">
        <v>1233</v>
      </c>
      <c r="FZ7" s="18" t="s">
        <v>1232</v>
      </c>
      <c r="GA7" s="18" t="s">
        <v>1233</v>
      </c>
      <c r="GB7" s="18" t="s">
        <v>1233</v>
      </c>
      <c r="GC7" s="18" t="s">
        <v>1233</v>
      </c>
      <c r="GD7" s="18" t="s">
        <v>1233</v>
      </c>
      <c r="GE7" s="18" t="s">
        <v>1233</v>
      </c>
      <c r="GF7" s="18" t="s">
        <v>1233</v>
      </c>
      <c r="GG7" s="18" t="s">
        <v>1233</v>
      </c>
      <c r="GH7" s="18" t="s">
        <v>1234</v>
      </c>
      <c r="GI7" s="18" t="s">
        <v>1234</v>
      </c>
      <c r="GJ7" s="18" t="s">
        <v>1234</v>
      </c>
      <c r="GK7" s="18" t="s">
        <v>1234</v>
      </c>
      <c r="GL7" s="18" t="s">
        <v>1234</v>
      </c>
      <c r="GM7" s="18" t="s">
        <v>1231</v>
      </c>
      <c r="GN7" s="18" t="s">
        <v>1233</v>
      </c>
      <c r="GO7" s="18" t="s">
        <v>1233</v>
      </c>
      <c r="GP7" s="18" t="s">
        <v>1233</v>
      </c>
      <c r="GQ7" s="18" t="s">
        <v>1232</v>
      </c>
      <c r="GR7" s="18" t="s">
        <v>1233</v>
      </c>
      <c r="GS7" s="18" t="s">
        <v>1232</v>
      </c>
      <c r="GT7" s="18" t="s">
        <v>1233</v>
      </c>
      <c r="GU7" s="18" t="s">
        <v>1233</v>
      </c>
      <c r="GV7" s="18" t="s">
        <v>1233</v>
      </c>
      <c r="GW7" s="18" t="s">
        <v>1233</v>
      </c>
      <c r="GX7" s="18" t="s">
        <v>1234</v>
      </c>
      <c r="GY7" s="18" t="s">
        <v>1232</v>
      </c>
      <c r="GZ7" s="18" t="s">
        <v>1232</v>
      </c>
      <c r="HA7" s="18" t="s">
        <v>1233</v>
      </c>
      <c r="HB7" s="18" t="s">
        <v>1233</v>
      </c>
      <c r="HC7" s="18" t="s">
        <v>1233</v>
      </c>
      <c r="HD7" s="18" t="s">
        <v>1234</v>
      </c>
      <c r="HE7" s="18" t="s">
        <v>1234</v>
      </c>
      <c r="HF7" s="18" t="s">
        <v>1233</v>
      </c>
      <c r="HG7" s="18" t="s">
        <v>1233</v>
      </c>
      <c r="HH7" s="18" t="s">
        <v>1233</v>
      </c>
      <c r="HI7" s="18" t="s">
        <v>1233</v>
      </c>
      <c r="HJ7" s="18" t="s">
        <v>1233</v>
      </c>
      <c r="HK7" s="18" t="s">
        <v>1233</v>
      </c>
      <c r="HL7" s="18" t="s">
        <v>1233</v>
      </c>
      <c r="HM7" s="18" t="s">
        <v>1233</v>
      </c>
      <c r="HN7" s="18" t="s">
        <v>1233</v>
      </c>
      <c r="HO7" s="18" t="s">
        <v>1234</v>
      </c>
      <c r="HP7" s="18" t="s">
        <v>1233</v>
      </c>
      <c r="HQ7" s="18" t="s">
        <v>1233</v>
      </c>
      <c r="HR7" s="18" t="s">
        <v>1233</v>
      </c>
      <c r="HS7" s="18" t="s">
        <v>1232</v>
      </c>
      <c r="HT7" s="18" t="s">
        <v>1233</v>
      </c>
      <c r="HU7" s="18" t="s">
        <v>1233</v>
      </c>
      <c r="HV7" s="18" t="s">
        <v>1233</v>
      </c>
      <c r="HW7" s="18" t="s">
        <v>1233</v>
      </c>
      <c r="HX7" s="18" t="s">
        <v>1233</v>
      </c>
      <c r="HY7" s="18" t="s">
        <v>1233</v>
      </c>
      <c r="HZ7" s="18" t="s">
        <v>1233</v>
      </c>
      <c r="IA7" s="18" t="s">
        <v>1232</v>
      </c>
      <c r="IB7" s="18" t="s">
        <v>1232</v>
      </c>
      <c r="IC7" s="18" t="s">
        <v>1233</v>
      </c>
      <c r="ID7" s="18" t="s">
        <v>1232</v>
      </c>
      <c r="IE7" s="18" t="s">
        <v>1232</v>
      </c>
      <c r="IF7" s="18" t="s">
        <v>1233</v>
      </c>
      <c r="IG7" s="18" t="s">
        <v>1232</v>
      </c>
      <c r="IH7" s="18" t="s">
        <v>1232</v>
      </c>
      <c r="II7" s="18" t="s">
        <v>1233</v>
      </c>
      <c r="IJ7" s="18" t="s">
        <v>1233</v>
      </c>
      <c r="IK7" s="18" t="s">
        <v>1233</v>
      </c>
      <c r="IL7" s="18" t="s">
        <v>1233</v>
      </c>
      <c r="IM7" s="18" t="s">
        <v>1233</v>
      </c>
      <c r="IN7" s="18" t="s">
        <v>1233</v>
      </c>
      <c r="IO7" s="18" t="s">
        <v>1232</v>
      </c>
      <c r="IP7" s="18" t="s">
        <v>1232</v>
      </c>
      <c r="IQ7" s="18" t="s">
        <v>1231</v>
      </c>
      <c r="IR7" s="18" t="s">
        <v>1232</v>
      </c>
      <c r="IS7" s="18" t="s">
        <v>1232</v>
      </c>
      <c r="IT7" s="18" t="s">
        <v>1232</v>
      </c>
      <c r="IU7" s="18" t="s">
        <v>1232</v>
      </c>
      <c r="IV7" s="18" t="s">
        <v>1232</v>
      </c>
    </row>
    <row r="8" spans="1:256" ht="26.25">
      <c r="A8" s="19" t="s">
        <v>0</v>
      </c>
      <c r="E8" s="18"/>
      <c r="F8" s="16" t="s">
        <v>1751</v>
      </c>
      <c r="G8" s="17">
        <f>SUM(G9:G256)</f>
        <v>6</v>
      </c>
      <c r="H8" s="17">
        <f t="shared" ref="H8:BS8" si="0">SUM(H9:H256)</f>
        <v>1</v>
      </c>
      <c r="I8" s="17">
        <f t="shared" si="0"/>
        <v>1</v>
      </c>
      <c r="J8" s="17">
        <f t="shared" si="0"/>
        <v>1</v>
      </c>
      <c r="K8" s="17">
        <f t="shared" si="0"/>
        <v>1</v>
      </c>
      <c r="L8" s="17">
        <f t="shared" si="0"/>
        <v>1</v>
      </c>
      <c r="M8" s="20">
        <f>SUM(N8:CR8)</f>
        <v>98</v>
      </c>
      <c r="N8" s="17">
        <f t="shared" si="0"/>
        <v>1</v>
      </c>
      <c r="O8" s="17">
        <f t="shared" si="0"/>
        <v>1</v>
      </c>
      <c r="P8" s="17">
        <f t="shared" si="0"/>
        <v>1</v>
      </c>
      <c r="Q8" s="17">
        <f t="shared" si="0"/>
        <v>3</v>
      </c>
      <c r="R8" s="17">
        <f t="shared" si="0"/>
        <v>1</v>
      </c>
      <c r="S8" s="17">
        <f t="shared" si="0"/>
        <v>1</v>
      </c>
      <c r="T8" s="17">
        <f t="shared" si="0"/>
        <v>0</v>
      </c>
      <c r="U8" s="17">
        <f t="shared" si="0"/>
        <v>1</v>
      </c>
      <c r="V8" s="17">
        <f t="shared" si="0"/>
        <v>1</v>
      </c>
      <c r="W8" s="17">
        <f t="shared" si="0"/>
        <v>1</v>
      </c>
      <c r="X8" s="17">
        <f t="shared" si="0"/>
        <v>1</v>
      </c>
      <c r="Y8" s="17">
        <f t="shared" si="0"/>
        <v>0</v>
      </c>
      <c r="Z8" s="17">
        <f t="shared" si="0"/>
        <v>2</v>
      </c>
      <c r="AA8" s="17">
        <f t="shared" si="0"/>
        <v>6</v>
      </c>
      <c r="AB8" s="17">
        <f t="shared" si="0"/>
        <v>2</v>
      </c>
      <c r="AC8" s="17">
        <f t="shared" si="0"/>
        <v>1</v>
      </c>
      <c r="AD8" s="17">
        <f t="shared" si="0"/>
        <v>1</v>
      </c>
      <c r="AE8" s="17">
        <f t="shared" si="0"/>
        <v>0</v>
      </c>
      <c r="AF8" s="17">
        <f t="shared" si="0"/>
        <v>2</v>
      </c>
      <c r="AG8" s="17">
        <f t="shared" si="0"/>
        <v>1</v>
      </c>
      <c r="AH8" s="17">
        <f t="shared" si="0"/>
        <v>1</v>
      </c>
      <c r="AI8" s="17">
        <f t="shared" si="0"/>
        <v>1</v>
      </c>
      <c r="AJ8" s="17">
        <f t="shared" si="0"/>
        <v>1</v>
      </c>
      <c r="AK8" s="17">
        <f t="shared" si="0"/>
        <v>1</v>
      </c>
      <c r="AL8" s="17">
        <f t="shared" si="0"/>
        <v>1</v>
      </c>
      <c r="AM8" s="17">
        <f t="shared" si="0"/>
        <v>0</v>
      </c>
      <c r="AN8" s="17">
        <f t="shared" si="0"/>
        <v>1</v>
      </c>
      <c r="AO8" s="17">
        <f t="shared" si="0"/>
        <v>1</v>
      </c>
      <c r="AP8" s="17">
        <f t="shared" si="0"/>
        <v>3</v>
      </c>
      <c r="AQ8" s="17">
        <f t="shared" si="0"/>
        <v>1</v>
      </c>
      <c r="AR8" s="17">
        <f t="shared" si="0"/>
        <v>1</v>
      </c>
      <c r="AS8" s="17">
        <f t="shared" si="0"/>
        <v>1</v>
      </c>
      <c r="AT8" s="17">
        <f t="shared" si="0"/>
        <v>1</v>
      </c>
      <c r="AU8" s="17">
        <f t="shared" si="0"/>
        <v>0</v>
      </c>
      <c r="AV8" s="17">
        <f t="shared" si="0"/>
        <v>1</v>
      </c>
      <c r="AW8" s="17">
        <f t="shared" si="0"/>
        <v>1</v>
      </c>
      <c r="AX8" s="17">
        <f t="shared" si="0"/>
        <v>1</v>
      </c>
      <c r="AY8" s="17">
        <f t="shared" si="0"/>
        <v>2</v>
      </c>
      <c r="AZ8" s="17">
        <f t="shared" si="0"/>
        <v>1</v>
      </c>
      <c r="BA8" s="17">
        <f t="shared" si="0"/>
        <v>0</v>
      </c>
      <c r="BB8" s="17">
        <f t="shared" si="0"/>
        <v>1</v>
      </c>
      <c r="BC8" s="17">
        <f t="shared" si="0"/>
        <v>2</v>
      </c>
      <c r="BD8" s="17">
        <f t="shared" si="0"/>
        <v>2</v>
      </c>
      <c r="BE8" s="17">
        <f t="shared" si="0"/>
        <v>2</v>
      </c>
      <c r="BF8" s="17">
        <f t="shared" si="0"/>
        <v>1</v>
      </c>
      <c r="BG8" s="17">
        <f t="shared" si="0"/>
        <v>0</v>
      </c>
      <c r="BH8" s="17">
        <f t="shared" si="0"/>
        <v>2</v>
      </c>
      <c r="BI8" s="17">
        <f t="shared" si="0"/>
        <v>1</v>
      </c>
      <c r="BJ8" s="17">
        <f t="shared" si="0"/>
        <v>2</v>
      </c>
      <c r="BK8" s="17">
        <f t="shared" si="0"/>
        <v>1</v>
      </c>
      <c r="BL8" s="17">
        <f t="shared" si="0"/>
        <v>1</v>
      </c>
      <c r="BM8" s="17">
        <f t="shared" si="0"/>
        <v>2</v>
      </c>
      <c r="BN8" s="17">
        <f t="shared" si="0"/>
        <v>1</v>
      </c>
      <c r="BO8" s="17">
        <f t="shared" si="0"/>
        <v>1</v>
      </c>
      <c r="BP8" s="17">
        <f t="shared" si="0"/>
        <v>0</v>
      </c>
      <c r="BQ8" s="17">
        <f t="shared" si="0"/>
        <v>1</v>
      </c>
      <c r="BR8" s="17">
        <f t="shared" si="0"/>
        <v>1</v>
      </c>
      <c r="BS8" s="17">
        <f t="shared" si="0"/>
        <v>2</v>
      </c>
      <c r="BT8" s="17">
        <f t="shared" ref="BT8:EE8" si="1">SUM(BT9:BT256)</f>
        <v>1</v>
      </c>
      <c r="BU8" s="17">
        <f t="shared" si="1"/>
        <v>1</v>
      </c>
      <c r="BV8" s="17">
        <f t="shared" si="1"/>
        <v>1</v>
      </c>
      <c r="BW8" s="17">
        <f t="shared" si="1"/>
        <v>0</v>
      </c>
      <c r="BX8" s="17">
        <f t="shared" si="1"/>
        <v>2</v>
      </c>
      <c r="BY8" s="17">
        <f t="shared" si="1"/>
        <v>1</v>
      </c>
      <c r="BZ8" s="17">
        <f t="shared" si="1"/>
        <v>2</v>
      </c>
      <c r="CA8" s="17">
        <f t="shared" si="1"/>
        <v>2</v>
      </c>
      <c r="CB8" s="17">
        <f t="shared" si="1"/>
        <v>1</v>
      </c>
      <c r="CC8" s="17">
        <f t="shared" si="1"/>
        <v>2</v>
      </c>
      <c r="CD8" s="17">
        <f t="shared" si="1"/>
        <v>0</v>
      </c>
      <c r="CE8" s="17">
        <f t="shared" si="1"/>
        <v>1</v>
      </c>
      <c r="CF8" s="17">
        <f t="shared" si="1"/>
        <v>1</v>
      </c>
      <c r="CG8" s="17">
        <f t="shared" si="1"/>
        <v>1</v>
      </c>
      <c r="CH8" s="17">
        <f t="shared" si="1"/>
        <v>1</v>
      </c>
      <c r="CI8" s="17">
        <f t="shared" si="1"/>
        <v>1</v>
      </c>
      <c r="CJ8" s="17">
        <f t="shared" si="1"/>
        <v>1</v>
      </c>
      <c r="CK8" s="17">
        <f t="shared" si="1"/>
        <v>1</v>
      </c>
      <c r="CL8" s="17">
        <f t="shared" si="1"/>
        <v>1</v>
      </c>
      <c r="CM8" s="17">
        <f t="shared" si="1"/>
        <v>1</v>
      </c>
      <c r="CN8" s="17">
        <f t="shared" si="1"/>
        <v>1</v>
      </c>
      <c r="CO8" s="17">
        <f t="shared" si="1"/>
        <v>1</v>
      </c>
      <c r="CP8" s="17">
        <f t="shared" si="1"/>
        <v>1</v>
      </c>
      <c r="CQ8" s="17">
        <f t="shared" si="1"/>
        <v>2</v>
      </c>
      <c r="CR8" s="17">
        <f t="shared" si="1"/>
        <v>1</v>
      </c>
      <c r="CS8" s="20">
        <f>SUM(CT8:EM8)</f>
        <v>61</v>
      </c>
      <c r="CT8" s="17">
        <f t="shared" si="1"/>
        <v>1</v>
      </c>
      <c r="CU8" s="17">
        <f t="shared" si="1"/>
        <v>1</v>
      </c>
      <c r="CV8" s="17">
        <f t="shared" si="1"/>
        <v>1</v>
      </c>
      <c r="CW8" s="17">
        <f t="shared" si="1"/>
        <v>1</v>
      </c>
      <c r="CX8" s="17">
        <f t="shared" si="1"/>
        <v>0</v>
      </c>
      <c r="CY8" s="17">
        <f t="shared" si="1"/>
        <v>1</v>
      </c>
      <c r="CZ8" s="17">
        <f t="shared" si="1"/>
        <v>1</v>
      </c>
      <c r="DA8" s="17">
        <f t="shared" si="1"/>
        <v>1</v>
      </c>
      <c r="DB8" s="17">
        <f t="shared" si="1"/>
        <v>4</v>
      </c>
      <c r="DC8" s="17">
        <f t="shared" si="1"/>
        <v>2</v>
      </c>
      <c r="DD8" s="17">
        <f t="shared" si="1"/>
        <v>1</v>
      </c>
      <c r="DE8" s="17">
        <f t="shared" si="1"/>
        <v>2</v>
      </c>
      <c r="DF8" s="17">
        <f t="shared" si="1"/>
        <v>1</v>
      </c>
      <c r="DG8" s="17">
        <f t="shared" si="1"/>
        <v>1</v>
      </c>
      <c r="DH8" s="17">
        <f t="shared" si="1"/>
        <v>1</v>
      </c>
      <c r="DI8" s="17">
        <f t="shared" si="1"/>
        <v>0</v>
      </c>
      <c r="DJ8" s="17">
        <f t="shared" si="1"/>
        <v>1</v>
      </c>
      <c r="DK8" s="17">
        <f t="shared" si="1"/>
        <v>2</v>
      </c>
      <c r="DL8" s="17">
        <f t="shared" si="1"/>
        <v>1</v>
      </c>
      <c r="DM8" s="17">
        <f t="shared" si="1"/>
        <v>2</v>
      </c>
      <c r="DN8" s="17">
        <f t="shared" si="1"/>
        <v>0</v>
      </c>
      <c r="DO8" s="17">
        <f t="shared" si="1"/>
        <v>1</v>
      </c>
      <c r="DP8" s="17">
        <f t="shared" si="1"/>
        <v>4</v>
      </c>
      <c r="DQ8" s="17">
        <f t="shared" si="1"/>
        <v>4</v>
      </c>
      <c r="DR8" s="17">
        <f t="shared" si="1"/>
        <v>4</v>
      </c>
      <c r="DS8" s="17">
        <f t="shared" si="1"/>
        <v>0</v>
      </c>
      <c r="DT8" s="17">
        <f t="shared" si="1"/>
        <v>1</v>
      </c>
      <c r="DU8" s="17">
        <f t="shared" si="1"/>
        <v>2</v>
      </c>
      <c r="DV8" s="17">
        <f t="shared" si="1"/>
        <v>1</v>
      </c>
      <c r="DW8" s="17">
        <f t="shared" si="1"/>
        <v>1</v>
      </c>
      <c r="DX8" s="17">
        <f t="shared" si="1"/>
        <v>0</v>
      </c>
      <c r="DY8" s="17">
        <f t="shared" si="1"/>
        <v>4</v>
      </c>
      <c r="DZ8" s="17">
        <f t="shared" si="1"/>
        <v>1</v>
      </c>
      <c r="EA8" s="17">
        <f t="shared" si="1"/>
        <v>1</v>
      </c>
      <c r="EB8" s="17">
        <f t="shared" si="1"/>
        <v>1</v>
      </c>
      <c r="EC8" s="17">
        <f t="shared" si="1"/>
        <v>1</v>
      </c>
      <c r="ED8" s="17">
        <f t="shared" si="1"/>
        <v>0</v>
      </c>
      <c r="EE8" s="17">
        <f t="shared" si="1"/>
        <v>1</v>
      </c>
      <c r="EF8" s="17">
        <f t="shared" ref="EF8:GQ8" si="2">SUM(EF9:EF256)</f>
        <v>2</v>
      </c>
      <c r="EG8" s="17">
        <f t="shared" si="2"/>
        <v>1</v>
      </c>
      <c r="EH8" s="17">
        <f t="shared" si="2"/>
        <v>1</v>
      </c>
      <c r="EI8" s="17">
        <f t="shared" si="2"/>
        <v>1</v>
      </c>
      <c r="EJ8" s="17">
        <f t="shared" si="2"/>
        <v>1</v>
      </c>
      <c r="EK8" s="17">
        <f t="shared" si="2"/>
        <v>1</v>
      </c>
      <c r="EL8" s="17">
        <f t="shared" si="2"/>
        <v>1</v>
      </c>
      <c r="EM8" s="17">
        <f t="shared" si="2"/>
        <v>1</v>
      </c>
      <c r="EN8" s="20">
        <f>SUM(EO8:HS8)</f>
        <v>94</v>
      </c>
      <c r="EO8" s="17">
        <f t="shared" si="2"/>
        <v>5</v>
      </c>
      <c r="EP8" s="17">
        <f t="shared" si="2"/>
        <v>3</v>
      </c>
      <c r="EQ8" s="17">
        <f t="shared" si="2"/>
        <v>1</v>
      </c>
      <c r="ER8" s="17">
        <f t="shared" si="2"/>
        <v>1</v>
      </c>
      <c r="ES8" s="17">
        <f t="shared" si="2"/>
        <v>1</v>
      </c>
      <c r="ET8" s="17">
        <f t="shared" si="2"/>
        <v>1</v>
      </c>
      <c r="EU8" s="17">
        <f t="shared" si="2"/>
        <v>0</v>
      </c>
      <c r="EV8" s="17">
        <f t="shared" si="2"/>
        <v>1</v>
      </c>
      <c r="EW8" s="17">
        <f t="shared" si="2"/>
        <v>1</v>
      </c>
      <c r="EX8" s="17">
        <f t="shared" si="2"/>
        <v>1</v>
      </c>
      <c r="EY8" s="17">
        <f t="shared" si="2"/>
        <v>1</v>
      </c>
      <c r="EZ8" s="17">
        <f t="shared" si="2"/>
        <v>0</v>
      </c>
      <c r="FA8" s="17">
        <f t="shared" si="2"/>
        <v>1</v>
      </c>
      <c r="FB8" s="17">
        <f t="shared" si="2"/>
        <v>2</v>
      </c>
      <c r="FC8" s="17">
        <f t="shared" si="2"/>
        <v>1</v>
      </c>
      <c r="FD8" s="17">
        <f t="shared" si="2"/>
        <v>1</v>
      </c>
      <c r="FE8" s="17">
        <f t="shared" si="2"/>
        <v>1</v>
      </c>
      <c r="FF8" s="17">
        <f t="shared" si="2"/>
        <v>0</v>
      </c>
      <c r="FG8" s="17">
        <f t="shared" si="2"/>
        <v>2</v>
      </c>
      <c r="FH8" s="17">
        <f t="shared" si="2"/>
        <v>1</v>
      </c>
      <c r="FI8" s="17">
        <f t="shared" si="2"/>
        <v>1</v>
      </c>
      <c r="FJ8" s="17">
        <f t="shared" si="2"/>
        <v>2</v>
      </c>
      <c r="FK8" s="17">
        <f t="shared" si="2"/>
        <v>1</v>
      </c>
      <c r="FL8" s="17">
        <f t="shared" si="2"/>
        <v>1</v>
      </c>
      <c r="FM8" s="17">
        <f t="shared" si="2"/>
        <v>1</v>
      </c>
      <c r="FN8" s="17">
        <f t="shared" si="2"/>
        <v>1</v>
      </c>
      <c r="FO8" s="17">
        <f t="shared" si="2"/>
        <v>1</v>
      </c>
      <c r="FP8" s="17">
        <f t="shared" si="2"/>
        <v>1</v>
      </c>
      <c r="FQ8" s="17">
        <f t="shared" si="2"/>
        <v>0</v>
      </c>
      <c r="FR8" s="17">
        <f t="shared" si="2"/>
        <v>2</v>
      </c>
      <c r="FS8" s="17">
        <f t="shared" si="2"/>
        <v>1</v>
      </c>
      <c r="FT8" s="17">
        <f t="shared" si="2"/>
        <v>1</v>
      </c>
      <c r="FU8" s="17">
        <f t="shared" si="2"/>
        <v>1</v>
      </c>
      <c r="FV8" s="17">
        <f t="shared" si="2"/>
        <v>1</v>
      </c>
      <c r="FW8" s="17">
        <f t="shared" si="2"/>
        <v>1</v>
      </c>
      <c r="FX8" s="17">
        <f t="shared" si="2"/>
        <v>1</v>
      </c>
      <c r="FY8" s="17">
        <f t="shared" si="2"/>
        <v>1</v>
      </c>
      <c r="FZ8" s="17">
        <f t="shared" si="2"/>
        <v>1</v>
      </c>
      <c r="GA8" s="17">
        <f t="shared" si="2"/>
        <v>1</v>
      </c>
      <c r="GB8" s="17">
        <f t="shared" si="2"/>
        <v>1</v>
      </c>
      <c r="GC8" s="17">
        <f t="shared" si="2"/>
        <v>0</v>
      </c>
      <c r="GD8" s="17">
        <f t="shared" si="2"/>
        <v>1</v>
      </c>
      <c r="GE8" s="17">
        <f t="shared" si="2"/>
        <v>1</v>
      </c>
      <c r="GF8" s="17">
        <f t="shared" si="2"/>
        <v>1</v>
      </c>
      <c r="GG8" s="17">
        <f t="shared" si="2"/>
        <v>1</v>
      </c>
      <c r="GH8" s="17">
        <f t="shared" si="2"/>
        <v>0</v>
      </c>
      <c r="GI8" s="17">
        <f t="shared" si="2"/>
        <v>1</v>
      </c>
      <c r="GJ8" s="17">
        <f t="shared" si="2"/>
        <v>1</v>
      </c>
      <c r="GK8" s="17">
        <f t="shared" si="2"/>
        <v>1</v>
      </c>
      <c r="GL8" s="17">
        <f t="shared" si="2"/>
        <v>0</v>
      </c>
      <c r="GM8" s="17">
        <f t="shared" si="2"/>
        <v>0</v>
      </c>
      <c r="GN8" s="17">
        <f t="shared" si="2"/>
        <v>3</v>
      </c>
      <c r="GO8" s="17">
        <f t="shared" si="2"/>
        <v>1</v>
      </c>
      <c r="GP8" s="17">
        <f t="shared" si="2"/>
        <v>2</v>
      </c>
      <c r="GQ8" s="17">
        <f t="shared" si="2"/>
        <v>1</v>
      </c>
      <c r="GR8" s="17">
        <f t="shared" ref="GR8:IV8" si="3">SUM(GR9:GR256)</f>
        <v>0</v>
      </c>
      <c r="GS8" s="17">
        <f t="shared" si="3"/>
        <v>4</v>
      </c>
      <c r="GT8" s="17">
        <f t="shared" si="3"/>
        <v>1</v>
      </c>
      <c r="GU8" s="17">
        <f t="shared" si="3"/>
        <v>3</v>
      </c>
      <c r="GV8" s="17">
        <f t="shared" si="3"/>
        <v>0</v>
      </c>
      <c r="GW8" s="17">
        <f t="shared" si="3"/>
        <v>1</v>
      </c>
      <c r="GX8" s="17">
        <f t="shared" si="3"/>
        <v>1</v>
      </c>
      <c r="GY8" s="17">
        <f t="shared" si="3"/>
        <v>2</v>
      </c>
      <c r="GZ8" s="17">
        <f t="shared" si="3"/>
        <v>1</v>
      </c>
      <c r="HA8" s="17">
        <f t="shared" si="3"/>
        <v>0</v>
      </c>
      <c r="HB8" s="17">
        <f t="shared" si="3"/>
        <v>1</v>
      </c>
      <c r="HC8" s="17">
        <f t="shared" si="3"/>
        <v>2</v>
      </c>
      <c r="HD8" s="17">
        <f t="shared" si="3"/>
        <v>1</v>
      </c>
      <c r="HE8" s="17">
        <f t="shared" si="3"/>
        <v>1</v>
      </c>
      <c r="HF8" s="17">
        <f t="shared" si="3"/>
        <v>1</v>
      </c>
      <c r="HG8" s="17">
        <f t="shared" si="3"/>
        <v>3</v>
      </c>
      <c r="HH8" s="17">
        <f t="shared" si="3"/>
        <v>0</v>
      </c>
      <c r="HI8" s="17">
        <f t="shared" si="3"/>
        <v>3</v>
      </c>
      <c r="HJ8" s="17">
        <f t="shared" si="3"/>
        <v>1</v>
      </c>
      <c r="HK8" s="17">
        <f t="shared" si="3"/>
        <v>1</v>
      </c>
      <c r="HL8" s="17">
        <f t="shared" si="3"/>
        <v>1</v>
      </c>
      <c r="HM8" s="17">
        <f t="shared" si="3"/>
        <v>1</v>
      </c>
      <c r="HN8" s="17">
        <f t="shared" si="3"/>
        <v>0</v>
      </c>
      <c r="HO8" s="17">
        <f t="shared" si="3"/>
        <v>1</v>
      </c>
      <c r="HP8" s="17">
        <f t="shared" si="3"/>
        <v>1</v>
      </c>
      <c r="HQ8" s="17">
        <f t="shared" si="3"/>
        <v>1</v>
      </c>
      <c r="HR8" s="17">
        <f t="shared" si="3"/>
        <v>1</v>
      </c>
      <c r="HS8" s="17">
        <f t="shared" si="3"/>
        <v>1</v>
      </c>
      <c r="HT8" s="20">
        <f>SUM(HU8:IV8)</f>
        <v>34</v>
      </c>
      <c r="HU8" s="17">
        <f t="shared" si="3"/>
        <v>1</v>
      </c>
      <c r="HV8" s="17">
        <f t="shared" si="3"/>
        <v>2</v>
      </c>
      <c r="HW8" s="17">
        <f t="shared" si="3"/>
        <v>1</v>
      </c>
      <c r="HX8" s="17">
        <f t="shared" si="3"/>
        <v>1</v>
      </c>
      <c r="HY8" s="17">
        <f t="shared" si="3"/>
        <v>1</v>
      </c>
      <c r="HZ8" s="17">
        <f t="shared" si="3"/>
        <v>1</v>
      </c>
      <c r="IA8" s="17">
        <f t="shared" si="3"/>
        <v>0</v>
      </c>
      <c r="IB8" s="17">
        <f t="shared" si="3"/>
        <v>2</v>
      </c>
      <c r="IC8" s="17">
        <f t="shared" si="3"/>
        <v>1</v>
      </c>
      <c r="ID8" s="17">
        <f t="shared" si="3"/>
        <v>1</v>
      </c>
      <c r="IE8" s="17">
        <f t="shared" si="3"/>
        <v>1</v>
      </c>
      <c r="IF8" s="17">
        <f t="shared" si="3"/>
        <v>3</v>
      </c>
      <c r="IG8" s="17">
        <f t="shared" si="3"/>
        <v>1</v>
      </c>
      <c r="IH8" s="17">
        <f t="shared" si="3"/>
        <v>1</v>
      </c>
      <c r="II8" s="17">
        <f t="shared" si="3"/>
        <v>0</v>
      </c>
      <c r="IJ8" s="17">
        <f t="shared" si="3"/>
        <v>1</v>
      </c>
      <c r="IK8" s="17">
        <f t="shared" si="3"/>
        <v>1</v>
      </c>
      <c r="IL8" s="17">
        <f t="shared" si="3"/>
        <v>1</v>
      </c>
      <c r="IM8" s="17">
        <f t="shared" si="3"/>
        <v>1</v>
      </c>
      <c r="IN8" s="17">
        <f t="shared" si="3"/>
        <v>1</v>
      </c>
      <c r="IO8" s="17">
        <f t="shared" si="3"/>
        <v>0</v>
      </c>
      <c r="IP8" s="17">
        <f t="shared" si="3"/>
        <v>1</v>
      </c>
      <c r="IQ8" s="17">
        <f t="shared" si="3"/>
        <v>0</v>
      </c>
      <c r="IR8" s="17">
        <f t="shared" si="3"/>
        <v>1</v>
      </c>
      <c r="IS8" s="17">
        <f t="shared" si="3"/>
        <v>1</v>
      </c>
      <c r="IT8" s="17">
        <f t="shared" si="3"/>
        <v>1</v>
      </c>
      <c r="IU8" s="17">
        <f t="shared" si="3"/>
        <v>4</v>
      </c>
      <c r="IV8" s="17">
        <f t="shared" si="3"/>
        <v>4</v>
      </c>
    </row>
    <row r="9" spans="1:256">
      <c r="A9" t="s">
        <v>1224</v>
      </c>
      <c r="B9" t="s">
        <v>1225</v>
      </c>
      <c r="C9" t="s">
        <v>1227</v>
      </c>
      <c r="D9" s="2" t="s">
        <v>1226</v>
      </c>
      <c r="E9" s="18" t="s">
        <v>1239</v>
      </c>
      <c r="F9" s="17"/>
    </row>
    <row r="10" spans="1:256" ht="30">
      <c r="A10" s="8" t="s">
        <v>803</v>
      </c>
      <c r="B10" s="1" t="s">
        <v>978</v>
      </c>
      <c r="C10" s="1"/>
      <c r="D10" s="7" t="s">
        <v>977</v>
      </c>
      <c r="E10" s="26" t="s">
        <v>1234</v>
      </c>
      <c r="F10" s="17">
        <f>SUM(G10:IV10)</f>
        <v>1</v>
      </c>
      <c r="IP10" s="12">
        <v>1</v>
      </c>
    </row>
    <row r="11" spans="1:256">
      <c r="A11" s="5" t="s">
        <v>803</v>
      </c>
      <c r="B11" s="5" t="s">
        <v>978</v>
      </c>
      <c r="C11" t="s">
        <v>804</v>
      </c>
      <c r="D11" s="2" t="s">
        <v>556</v>
      </c>
      <c r="E11" s="26" t="s">
        <v>1234</v>
      </c>
      <c r="F11" s="17">
        <f>SUM(G11:IV11)</f>
        <v>1</v>
      </c>
      <c r="G11" s="13"/>
      <c r="H11" s="13"/>
      <c r="I11" s="13"/>
      <c r="J11" s="13"/>
      <c r="K11" s="13"/>
      <c r="L11" s="13"/>
      <c r="M11" s="13"/>
      <c r="N11" s="13"/>
      <c r="O11" s="13"/>
      <c r="P11" s="13"/>
      <c r="Q11" s="13"/>
      <c r="R11" s="13"/>
      <c r="S11" s="13"/>
      <c r="T11" s="13"/>
      <c r="U11" s="13"/>
      <c r="V11" s="13"/>
      <c r="W11" s="13"/>
      <c r="X11" s="13"/>
      <c r="Y11" s="13"/>
      <c r="Z11" s="13"/>
      <c r="AA11" s="13"/>
      <c r="AB11" s="14">
        <v>1</v>
      </c>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c r="A12" s="5" t="s">
        <v>803</v>
      </c>
      <c r="B12" s="5" t="s">
        <v>978</v>
      </c>
      <c r="C12" t="s">
        <v>805</v>
      </c>
      <c r="D12" s="2" t="s">
        <v>557</v>
      </c>
      <c r="E12" s="116" t="s">
        <v>1231</v>
      </c>
      <c r="F12" s="17">
        <f t="shared" ref="F12:F75" si="4">SUM(G12:IV12)</f>
        <v>0</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c r="A13" s="5" t="s">
        <v>803</v>
      </c>
      <c r="B13" s="5" t="s">
        <v>978</v>
      </c>
      <c r="C13" t="s">
        <v>806</v>
      </c>
      <c r="D13" s="2" t="s">
        <v>558</v>
      </c>
      <c r="E13" s="26" t="s">
        <v>1234</v>
      </c>
      <c r="F13" s="17">
        <f t="shared" si="4"/>
        <v>1</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4">
        <v>1</v>
      </c>
      <c r="IV13" s="13"/>
    </row>
    <row r="14" spans="1:256">
      <c r="A14" s="5" t="s">
        <v>803</v>
      </c>
      <c r="B14" s="1" t="s">
        <v>980</v>
      </c>
      <c r="C14" s="1"/>
      <c r="D14" s="7" t="s">
        <v>979</v>
      </c>
      <c r="E14" s="26" t="s">
        <v>1234</v>
      </c>
      <c r="F14" s="17">
        <f t="shared" si="4"/>
        <v>2</v>
      </c>
      <c r="G14" s="13"/>
      <c r="H14" s="13"/>
      <c r="I14" s="13"/>
      <c r="J14" s="13"/>
      <c r="K14" s="13"/>
      <c r="L14" s="13"/>
      <c r="M14" s="13"/>
      <c r="N14" s="14">
        <v>1</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4">
        <v>1</v>
      </c>
      <c r="IS14" s="13"/>
      <c r="IT14" s="13"/>
      <c r="IU14" s="13"/>
      <c r="IV14" s="13"/>
    </row>
    <row r="15" spans="1:256">
      <c r="A15" s="5" t="s">
        <v>803</v>
      </c>
      <c r="B15" s="5" t="s">
        <v>980</v>
      </c>
      <c r="C15" t="s">
        <v>807</v>
      </c>
      <c r="D15" s="2" t="s">
        <v>559</v>
      </c>
      <c r="E15" s="116" t="s">
        <v>1231</v>
      </c>
      <c r="F15" s="17">
        <f t="shared" si="4"/>
        <v>0</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c r="A16" s="5" t="s">
        <v>803</v>
      </c>
      <c r="B16" s="5" t="s">
        <v>980</v>
      </c>
      <c r="C16" t="s">
        <v>808</v>
      </c>
      <c r="D16" s="2" t="s">
        <v>560</v>
      </c>
      <c r="E16" s="116" t="s">
        <v>1231</v>
      </c>
      <c r="F16" s="17">
        <f t="shared" si="4"/>
        <v>0</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c r="A17" s="5" t="s">
        <v>803</v>
      </c>
      <c r="B17" s="5" t="s">
        <v>980</v>
      </c>
      <c r="C17" t="s">
        <v>809</v>
      </c>
      <c r="D17" s="2" t="s">
        <v>561</v>
      </c>
      <c r="E17" s="26" t="s">
        <v>1234</v>
      </c>
      <c r="F17" s="17">
        <f t="shared" si="4"/>
        <v>1</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4">
        <v>1</v>
      </c>
      <c r="IV17" s="13"/>
    </row>
    <row r="18" spans="1:256">
      <c r="A18" s="5" t="s">
        <v>803</v>
      </c>
      <c r="B18" s="1" t="s">
        <v>982</v>
      </c>
      <c r="C18" s="1"/>
      <c r="D18" s="7" t="s">
        <v>981</v>
      </c>
      <c r="E18" s="26" t="s">
        <v>1234</v>
      </c>
      <c r="F18" s="17">
        <f t="shared" si="4"/>
        <v>1</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4">
        <v>1</v>
      </c>
      <c r="IU18" s="13"/>
      <c r="IV18" s="13"/>
    </row>
    <row r="19" spans="1:256">
      <c r="A19" s="5" t="s">
        <v>803</v>
      </c>
      <c r="B19" s="5" t="s">
        <v>982</v>
      </c>
      <c r="C19" t="s">
        <v>810</v>
      </c>
      <c r="D19" s="2" t="s">
        <v>562</v>
      </c>
      <c r="E19" s="116" t="s">
        <v>1231</v>
      </c>
      <c r="F19" s="17">
        <f t="shared" si="4"/>
        <v>0</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c r="A20" s="5" t="s">
        <v>803</v>
      </c>
      <c r="B20" s="5" t="s">
        <v>982</v>
      </c>
      <c r="C20" t="s">
        <v>811</v>
      </c>
      <c r="D20" s="2" t="s">
        <v>563</v>
      </c>
      <c r="E20" s="26" t="s">
        <v>1233</v>
      </c>
      <c r="F20" s="17">
        <f t="shared" si="4"/>
        <v>2</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4">
        <v>1</v>
      </c>
      <c r="BD20" s="13"/>
      <c r="BE20" s="13"/>
      <c r="BF20" s="13"/>
      <c r="BG20" s="13"/>
      <c r="BH20" s="13"/>
      <c r="BI20" s="13"/>
      <c r="BJ20" s="13"/>
      <c r="BK20" s="13"/>
      <c r="BL20" s="13"/>
      <c r="BM20" s="13"/>
      <c r="BN20" s="13"/>
      <c r="BO20" s="13"/>
      <c r="BP20" s="13"/>
      <c r="BQ20" s="13"/>
      <c r="BR20" s="13"/>
      <c r="BS20" s="13"/>
      <c r="BT20" s="13"/>
      <c r="BU20" s="13"/>
      <c r="BV20" s="13"/>
      <c r="BW20" s="13"/>
      <c r="BX20" s="14">
        <v>1</v>
      </c>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c r="A21" s="5" t="s">
        <v>803</v>
      </c>
      <c r="B21" s="5" t="s">
        <v>982</v>
      </c>
      <c r="C21" t="s">
        <v>812</v>
      </c>
      <c r="D21" s="2" t="s">
        <v>564</v>
      </c>
      <c r="E21" s="26" t="s">
        <v>1234</v>
      </c>
      <c r="F21" s="17">
        <f t="shared" si="4"/>
        <v>1</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4">
        <v>1</v>
      </c>
      <c r="IV21" s="13"/>
    </row>
    <row r="22" spans="1:256">
      <c r="A22" s="5" t="s">
        <v>803</v>
      </c>
      <c r="B22" s="1" t="s">
        <v>984</v>
      </c>
      <c r="C22" s="1"/>
      <c r="D22" s="7" t="s">
        <v>983</v>
      </c>
      <c r="E22" s="26" t="s">
        <v>1234</v>
      </c>
      <c r="F22" s="17">
        <f t="shared" si="4"/>
        <v>1</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4">
        <v>1</v>
      </c>
      <c r="IT22" s="13"/>
      <c r="IU22" s="13"/>
      <c r="IV22" s="13"/>
    </row>
    <row r="23" spans="1:256">
      <c r="A23" s="5" t="s">
        <v>803</v>
      </c>
      <c r="B23" s="5" t="s">
        <v>984</v>
      </c>
      <c r="C23" t="s">
        <v>566</v>
      </c>
      <c r="D23" s="2" t="s">
        <v>565</v>
      </c>
      <c r="E23" s="116" t="str">
        <f>IF(F23=0,"N","!!!!DOPLNIT!!!")</f>
        <v>N</v>
      </c>
      <c r="F23" s="17">
        <f t="shared" si="4"/>
        <v>0</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c r="A24" s="5" t="s">
        <v>803</v>
      </c>
      <c r="B24" s="5" t="s">
        <v>984</v>
      </c>
      <c r="C24" t="s">
        <v>813</v>
      </c>
      <c r="D24" s="2" t="s">
        <v>567</v>
      </c>
      <c r="E24" s="116" t="str">
        <f>IF(F24=0,"N","!!!!DOPLNIT!!!")</f>
        <v>N</v>
      </c>
      <c r="F24" s="17">
        <f t="shared" si="4"/>
        <v>0</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c r="A25" s="5" t="s">
        <v>803</v>
      </c>
      <c r="B25" s="5" t="s">
        <v>984</v>
      </c>
      <c r="C25" t="s">
        <v>814</v>
      </c>
      <c r="D25" s="2" t="s">
        <v>568</v>
      </c>
      <c r="E25" s="26" t="s">
        <v>1233</v>
      </c>
      <c r="F25" s="17">
        <f t="shared" si="4"/>
        <v>1</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4">
        <v>1</v>
      </c>
      <c r="IV25" s="13"/>
    </row>
    <row r="26" spans="1:256">
      <c r="A26" s="5" t="s">
        <v>803</v>
      </c>
      <c r="B26" s="1" t="s">
        <v>986</v>
      </c>
      <c r="C26" s="1"/>
      <c r="D26" s="7" t="s">
        <v>985</v>
      </c>
      <c r="E26" s="116" t="s">
        <v>1231</v>
      </c>
      <c r="F26" s="17">
        <f t="shared" si="4"/>
        <v>0</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ht="18" customHeight="1">
      <c r="A27" s="5" t="s">
        <v>803</v>
      </c>
      <c r="B27" s="5" t="s">
        <v>986</v>
      </c>
      <c r="C27" t="s">
        <v>815</v>
      </c>
      <c r="D27" s="2" t="s">
        <v>569</v>
      </c>
      <c r="E27" s="116" t="s">
        <v>1231</v>
      </c>
      <c r="F27" s="17">
        <f t="shared" si="4"/>
        <v>0</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ht="30">
      <c r="A28" s="5" t="s">
        <v>803</v>
      </c>
      <c r="B28" s="5" t="s">
        <v>986</v>
      </c>
      <c r="C28" t="s">
        <v>816</v>
      </c>
      <c r="D28" s="2" t="s">
        <v>571</v>
      </c>
      <c r="E28" s="116" t="s">
        <v>1231</v>
      </c>
      <c r="F28" s="17">
        <f t="shared" si="4"/>
        <v>0</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c r="A29" s="5" t="s">
        <v>803</v>
      </c>
      <c r="B29" s="5" t="s">
        <v>986</v>
      </c>
      <c r="C29" t="s">
        <v>817</v>
      </c>
      <c r="D29" s="2" t="s">
        <v>570</v>
      </c>
      <c r="E29" s="116" t="s">
        <v>1231</v>
      </c>
      <c r="F29" s="17">
        <f t="shared" si="4"/>
        <v>0</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c r="A30" s="8" t="s">
        <v>1049</v>
      </c>
      <c r="B30" s="1" t="s">
        <v>988</v>
      </c>
      <c r="C30" s="1"/>
      <c r="D30" s="7" t="s">
        <v>987</v>
      </c>
      <c r="E30" s="26" t="s">
        <v>1234</v>
      </c>
      <c r="F30" s="17">
        <f t="shared" si="4"/>
        <v>0</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c r="A31" s="5" t="s">
        <v>1049</v>
      </c>
      <c r="B31" s="5" t="s">
        <v>988</v>
      </c>
      <c r="C31" t="s">
        <v>818</v>
      </c>
      <c r="D31" s="2" t="s">
        <v>574</v>
      </c>
      <c r="E31" s="26" t="s">
        <v>1233</v>
      </c>
      <c r="F31" s="17">
        <f t="shared" si="4"/>
        <v>5</v>
      </c>
      <c r="G31" s="13"/>
      <c r="H31" s="13"/>
      <c r="I31" s="13"/>
      <c r="J31" s="13"/>
      <c r="K31" s="13"/>
      <c r="L31" s="13"/>
      <c r="M31" s="13"/>
      <c r="N31" s="13"/>
      <c r="O31" s="13"/>
      <c r="P31" s="13"/>
      <c r="Q31" s="13"/>
      <c r="R31" s="13"/>
      <c r="S31" s="13"/>
      <c r="T31" s="13"/>
      <c r="U31" s="13"/>
      <c r="V31" s="13"/>
      <c r="W31" s="13"/>
      <c r="X31" s="13"/>
      <c r="Y31" s="13"/>
      <c r="Z31" s="13"/>
      <c r="AA31" s="13"/>
      <c r="AB31" s="13"/>
      <c r="AC31" s="13"/>
      <c r="AD31" s="14">
        <v>1</v>
      </c>
      <c r="AE31" s="13"/>
      <c r="AF31" s="13"/>
      <c r="AG31" s="14">
        <v>1</v>
      </c>
      <c r="AH31" s="14">
        <v>1</v>
      </c>
      <c r="AI31" s="13"/>
      <c r="AJ31" s="14">
        <v>1</v>
      </c>
      <c r="AK31" s="13"/>
      <c r="AL31" s="13"/>
      <c r="AM31" s="13"/>
      <c r="AN31" s="13"/>
      <c r="AO31" s="13"/>
      <c r="AP31" s="13"/>
      <c r="AQ31" s="13"/>
      <c r="AR31" s="13"/>
      <c r="AS31" s="13"/>
      <c r="AT31" s="14">
        <v>1</v>
      </c>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c r="A32" s="5" t="s">
        <v>1049</v>
      </c>
      <c r="B32" s="5" t="s">
        <v>988</v>
      </c>
      <c r="C32" t="s">
        <v>819</v>
      </c>
      <c r="D32" s="2" t="s">
        <v>573</v>
      </c>
      <c r="E32" s="26" t="s">
        <v>1233</v>
      </c>
      <c r="F32" s="17">
        <f t="shared" si="4"/>
        <v>4</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4">
        <v>1</v>
      </c>
      <c r="AL32" s="13"/>
      <c r="AM32" s="13"/>
      <c r="AN32" s="13"/>
      <c r="AO32" s="14">
        <v>1</v>
      </c>
      <c r="AP32" s="14">
        <v>1</v>
      </c>
      <c r="AQ32" s="13"/>
      <c r="AR32" s="13"/>
      <c r="AS32" s="13"/>
      <c r="AT32" s="13"/>
      <c r="AU32" s="13"/>
      <c r="AV32" s="13"/>
      <c r="AW32" s="13"/>
      <c r="AX32" s="13"/>
      <c r="AY32" s="13"/>
      <c r="AZ32" s="13"/>
      <c r="BA32" s="13"/>
      <c r="BB32" s="13"/>
      <c r="BC32" s="13"/>
      <c r="BD32" s="13"/>
      <c r="BE32" s="13"/>
      <c r="BF32" s="13"/>
      <c r="BG32" s="13"/>
      <c r="BH32" s="13"/>
      <c r="BI32" s="13"/>
      <c r="BJ32" s="14">
        <v>1</v>
      </c>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ht="30">
      <c r="A33" s="5" t="s">
        <v>1049</v>
      </c>
      <c r="B33" s="5" t="s">
        <v>988</v>
      </c>
      <c r="C33" t="s">
        <v>575</v>
      </c>
      <c r="D33" s="2" t="s">
        <v>572</v>
      </c>
      <c r="E33" s="26" t="s">
        <v>1233</v>
      </c>
      <c r="F33" s="17">
        <f t="shared" si="4"/>
        <v>6</v>
      </c>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4">
        <v>1</v>
      </c>
      <c r="AG33" s="13"/>
      <c r="AH33" s="13"/>
      <c r="AI33" s="13"/>
      <c r="AJ33" s="13"/>
      <c r="AK33" s="13"/>
      <c r="AL33" s="13"/>
      <c r="AM33" s="13"/>
      <c r="AN33" s="13"/>
      <c r="AO33" s="13"/>
      <c r="AP33" s="13"/>
      <c r="AQ33" s="13"/>
      <c r="AR33" s="13"/>
      <c r="AS33" s="13"/>
      <c r="AT33" s="13"/>
      <c r="AU33" s="13"/>
      <c r="AV33" s="13"/>
      <c r="AW33" s="13"/>
      <c r="AX33" s="13"/>
      <c r="AY33" s="13"/>
      <c r="AZ33" s="13"/>
      <c r="BA33" s="13"/>
      <c r="BB33" s="14">
        <v>1</v>
      </c>
      <c r="BC33" s="14">
        <v>1</v>
      </c>
      <c r="BD33" s="14">
        <v>1</v>
      </c>
      <c r="BE33" s="14">
        <v>1</v>
      </c>
      <c r="BF33" s="13"/>
      <c r="BG33" s="13"/>
      <c r="BH33" s="13"/>
      <c r="BI33" s="13"/>
      <c r="BJ33" s="13"/>
      <c r="BK33" s="13"/>
      <c r="BL33" s="13"/>
      <c r="BM33" s="13"/>
      <c r="BN33" s="13"/>
      <c r="BO33" s="13"/>
      <c r="BP33" s="13"/>
      <c r="BQ33" s="13"/>
      <c r="BR33" s="13"/>
      <c r="BS33" s="13"/>
      <c r="BT33" s="13"/>
      <c r="BU33" s="13"/>
      <c r="BV33" s="13"/>
      <c r="BW33" s="13"/>
      <c r="BX33" s="14">
        <v>1</v>
      </c>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ht="30">
      <c r="A34" s="5" t="s">
        <v>1049</v>
      </c>
      <c r="B34" s="5" t="s">
        <v>988</v>
      </c>
      <c r="C34" t="s">
        <v>820</v>
      </c>
      <c r="D34" s="2" t="s">
        <v>576</v>
      </c>
      <c r="E34" s="26" t="s">
        <v>1234</v>
      </c>
      <c r="F34" s="17">
        <f t="shared" si="4"/>
        <v>1</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4">
        <v>1</v>
      </c>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c r="A35" s="5" t="s">
        <v>1049</v>
      </c>
      <c r="B35" s="5" t="s">
        <v>988</v>
      </c>
      <c r="C35" t="s">
        <v>821</v>
      </c>
      <c r="D35" s="2" t="s">
        <v>577</v>
      </c>
      <c r="E35" s="26" t="s">
        <v>1234</v>
      </c>
      <c r="F35" s="17">
        <f t="shared" si="4"/>
        <v>1</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4">
        <v>1</v>
      </c>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ht="30">
      <c r="A36" s="5" t="s">
        <v>1049</v>
      </c>
      <c r="B36" s="5" t="s">
        <v>988</v>
      </c>
      <c r="C36" t="s">
        <v>822</v>
      </c>
      <c r="D36" s="2" t="s">
        <v>580</v>
      </c>
      <c r="E36" s="26" t="s">
        <v>1233</v>
      </c>
      <c r="F36" s="17">
        <f t="shared" si="4"/>
        <v>2</v>
      </c>
      <c r="G36" s="13"/>
      <c r="H36" s="13"/>
      <c r="I36" s="13"/>
      <c r="J36" s="13"/>
      <c r="K36" s="13"/>
      <c r="L36" s="13"/>
      <c r="M36" s="13"/>
      <c r="N36" s="13"/>
      <c r="O36" s="13"/>
      <c r="P36" s="13"/>
      <c r="Q36" s="13"/>
      <c r="R36" s="13"/>
      <c r="S36" s="13"/>
      <c r="T36" s="13"/>
      <c r="U36" s="13"/>
      <c r="V36" s="13"/>
      <c r="W36" s="13"/>
      <c r="X36" s="14">
        <v>1</v>
      </c>
      <c r="Y36" s="13"/>
      <c r="Z36" s="13"/>
      <c r="AA36" s="13"/>
      <c r="AB36" s="13"/>
      <c r="AC36" s="13"/>
      <c r="AD36" s="13"/>
      <c r="AE36" s="13"/>
      <c r="AF36" s="13"/>
      <c r="AG36" s="13"/>
      <c r="AH36" s="13"/>
      <c r="AI36" s="13"/>
      <c r="AJ36" s="13"/>
      <c r="AK36" s="13"/>
      <c r="AL36" s="13"/>
      <c r="AM36" s="13"/>
      <c r="AN36" s="14">
        <v>1</v>
      </c>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c r="A37" s="5" t="s">
        <v>1049</v>
      </c>
      <c r="B37" s="5" t="s">
        <v>988</v>
      </c>
      <c r="C37" t="s">
        <v>823</v>
      </c>
      <c r="D37" s="2" t="s">
        <v>579</v>
      </c>
      <c r="E37" s="26" t="s">
        <v>1234</v>
      </c>
      <c r="F37" s="17">
        <f t="shared" si="4"/>
        <v>1</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4">
        <v>1</v>
      </c>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30">
      <c r="A38" s="5" t="s">
        <v>1049</v>
      </c>
      <c r="B38" s="5" t="s">
        <v>988</v>
      </c>
      <c r="C38" t="s">
        <v>824</v>
      </c>
      <c r="D38" s="2" t="s">
        <v>578</v>
      </c>
      <c r="E38" s="26" t="s">
        <v>1233</v>
      </c>
      <c r="F38" s="17">
        <f t="shared" si="4"/>
        <v>2</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4">
        <v>1</v>
      </c>
      <c r="BE38" s="14">
        <v>1</v>
      </c>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c r="A39" s="5" t="s">
        <v>1049</v>
      </c>
      <c r="B39" s="1" t="s">
        <v>990</v>
      </c>
      <c r="C39" s="1"/>
      <c r="D39" s="7" t="s">
        <v>989</v>
      </c>
      <c r="E39" s="26" t="s">
        <v>1233</v>
      </c>
      <c r="F39" s="17">
        <f t="shared" si="4"/>
        <v>0</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c r="A40" s="5" t="s">
        <v>1049</v>
      </c>
      <c r="B40" s="5" t="s">
        <v>990</v>
      </c>
      <c r="C40" t="s">
        <v>581</v>
      </c>
      <c r="D40" s="2" t="s">
        <v>582</v>
      </c>
      <c r="E40" s="26" t="s">
        <v>1233</v>
      </c>
      <c r="F40" s="17">
        <f t="shared" si="4"/>
        <v>1</v>
      </c>
      <c r="G40" s="13"/>
      <c r="H40" s="13"/>
      <c r="I40" s="13"/>
      <c r="J40" s="13"/>
      <c r="K40" s="13"/>
      <c r="L40" s="13"/>
      <c r="M40" s="13"/>
      <c r="N40" s="13"/>
      <c r="O40" s="14">
        <v>1</v>
      </c>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ht="30">
      <c r="A41" s="5" t="s">
        <v>1049</v>
      </c>
      <c r="B41" s="5" t="s">
        <v>990</v>
      </c>
      <c r="C41" t="s">
        <v>825</v>
      </c>
      <c r="D41" s="2" t="s">
        <v>583</v>
      </c>
      <c r="E41" s="26" t="s">
        <v>1233</v>
      </c>
      <c r="F41" s="17">
        <f t="shared" si="4"/>
        <v>1</v>
      </c>
      <c r="G41" s="13"/>
      <c r="H41" s="13"/>
      <c r="I41" s="13"/>
      <c r="J41" s="13"/>
      <c r="K41" s="13"/>
      <c r="L41" s="13"/>
      <c r="M41" s="13"/>
      <c r="N41" s="13"/>
      <c r="O41" s="13"/>
      <c r="P41" s="14">
        <v>1</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c r="A42" s="5" t="s">
        <v>1049</v>
      </c>
      <c r="B42" s="5" t="s">
        <v>990</v>
      </c>
      <c r="C42" t="s">
        <v>826</v>
      </c>
      <c r="D42" s="2" t="s">
        <v>584</v>
      </c>
      <c r="E42" s="26" t="s">
        <v>1233</v>
      </c>
      <c r="F42" s="17">
        <f t="shared" si="4"/>
        <v>3</v>
      </c>
      <c r="G42" s="13"/>
      <c r="H42" s="13"/>
      <c r="I42" s="13"/>
      <c r="J42" s="13"/>
      <c r="K42" s="13"/>
      <c r="L42" s="13"/>
      <c r="M42" s="13"/>
      <c r="N42" s="13"/>
      <c r="O42" s="13"/>
      <c r="P42" s="13"/>
      <c r="Q42" s="14">
        <v>1</v>
      </c>
      <c r="R42" s="13"/>
      <c r="S42" s="13"/>
      <c r="T42" s="13"/>
      <c r="U42" s="13"/>
      <c r="V42" s="13"/>
      <c r="W42" s="13"/>
      <c r="X42" s="13"/>
      <c r="Y42" s="13"/>
      <c r="Z42" s="14">
        <v>1</v>
      </c>
      <c r="AA42" s="14">
        <v>1</v>
      </c>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c r="A43" s="5" t="s">
        <v>1049</v>
      </c>
      <c r="B43" s="5" t="s">
        <v>990</v>
      </c>
      <c r="C43" t="s">
        <v>827</v>
      </c>
      <c r="D43" s="2" t="s">
        <v>585</v>
      </c>
      <c r="E43" s="26" t="s">
        <v>1233</v>
      </c>
      <c r="F43" s="17">
        <f>SUM(G43:IV43)</f>
        <v>2</v>
      </c>
      <c r="G43" s="13"/>
      <c r="H43" s="13"/>
      <c r="I43" s="13"/>
      <c r="J43" s="13"/>
      <c r="K43" s="13"/>
      <c r="L43" s="13"/>
      <c r="M43" s="13"/>
      <c r="N43" s="13"/>
      <c r="O43" s="13"/>
      <c r="P43" s="13"/>
      <c r="Q43" s="14">
        <v>1</v>
      </c>
      <c r="R43" s="13"/>
      <c r="S43" s="13"/>
      <c r="T43" s="13"/>
      <c r="U43" s="13"/>
      <c r="V43" s="13"/>
      <c r="W43" s="13"/>
      <c r="X43" s="13"/>
      <c r="Y43" s="13"/>
      <c r="Z43" s="13"/>
      <c r="AA43" s="14">
        <v>1</v>
      </c>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c r="A44" s="5" t="s">
        <v>1049</v>
      </c>
      <c r="B44" s="5" t="s">
        <v>990</v>
      </c>
      <c r="C44" t="s">
        <v>828</v>
      </c>
      <c r="D44" s="2" t="s">
        <v>586</v>
      </c>
      <c r="E44" s="26" t="s">
        <v>1233</v>
      </c>
      <c r="F44" s="17">
        <f t="shared" si="4"/>
        <v>3</v>
      </c>
      <c r="G44" s="13"/>
      <c r="H44" s="13"/>
      <c r="I44" s="13"/>
      <c r="J44" s="13"/>
      <c r="K44" s="13"/>
      <c r="L44" s="13"/>
      <c r="M44" s="13"/>
      <c r="N44" s="13"/>
      <c r="O44" s="13"/>
      <c r="P44" s="13"/>
      <c r="Q44" s="14">
        <v>1</v>
      </c>
      <c r="R44" s="14">
        <v>1</v>
      </c>
      <c r="S44" s="13"/>
      <c r="T44" s="13"/>
      <c r="U44" s="13"/>
      <c r="V44" s="13"/>
      <c r="W44" s="13"/>
      <c r="X44" s="13"/>
      <c r="Y44" s="13"/>
      <c r="Z44" s="13"/>
      <c r="AA44" s="14">
        <v>1</v>
      </c>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c r="A45" s="5" t="s">
        <v>1049</v>
      </c>
      <c r="B45" s="5" t="s">
        <v>990</v>
      </c>
      <c r="C45" t="s">
        <v>829</v>
      </c>
      <c r="D45" s="2" t="s">
        <v>587</v>
      </c>
      <c r="E45" s="116" t="s">
        <v>1231</v>
      </c>
      <c r="F45" s="17">
        <f t="shared" si="4"/>
        <v>0</v>
      </c>
      <c r="G45" s="13"/>
      <c r="H45" s="13"/>
      <c r="I45" s="13"/>
      <c r="J45" s="13"/>
      <c r="K45" s="13"/>
      <c r="L45" s="13"/>
      <c r="M45" s="13"/>
      <c r="N45" s="13"/>
      <c r="O45" s="13"/>
      <c r="P45" s="13"/>
      <c r="Q45" s="15"/>
      <c r="R45" s="15"/>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c r="A46" s="5" t="s">
        <v>1049</v>
      </c>
      <c r="B46" s="1" t="s">
        <v>992</v>
      </c>
      <c r="C46" s="1"/>
      <c r="D46" s="7" t="s">
        <v>991</v>
      </c>
      <c r="E46" s="26" t="s">
        <v>1234</v>
      </c>
      <c r="F46" s="17">
        <f t="shared" si="4"/>
        <v>0</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row>
    <row r="47" spans="1:256">
      <c r="A47" s="5" t="s">
        <v>1049</v>
      </c>
      <c r="B47" s="5" t="s">
        <v>992</v>
      </c>
      <c r="C47" t="s">
        <v>593</v>
      </c>
      <c r="D47" s="2" t="s">
        <v>592</v>
      </c>
      <c r="E47" s="116" t="s">
        <v>1231</v>
      </c>
      <c r="F47" s="17">
        <f t="shared" si="4"/>
        <v>0</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row>
    <row r="48" spans="1:256">
      <c r="A48" s="5" t="s">
        <v>1049</v>
      </c>
      <c r="B48" s="5" t="s">
        <v>992</v>
      </c>
      <c r="C48" t="s">
        <v>830</v>
      </c>
      <c r="D48" s="2" t="s">
        <v>588</v>
      </c>
      <c r="E48" s="26" t="s">
        <v>1233</v>
      </c>
      <c r="F48" s="17">
        <f t="shared" si="4"/>
        <v>3</v>
      </c>
      <c r="G48" s="13"/>
      <c r="H48" s="13"/>
      <c r="I48" s="13"/>
      <c r="J48" s="13"/>
      <c r="K48" s="13"/>
      <c r="L48" s="13"/>
      <c r="M48" s="13"/>
      <c r="N48" s="13"/>
      <c r="O48" s="13"/>
      <c r="P48" s="13"/>
      <c r="Q48" s="13"/>
      <c r="R48" s="13"/>
      <c r="S48" s="13"/>
      <c r="T48" s="13"/>
      <c r="U48" s="14">
        <v>1</v>
      </c>
      <c r="V48" s="14">
        <v>1</v>
      </c>
      <c r="W48" s="14">
        <v>1</v>
      </c>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256">
      <c r="A49" s="5" t="s">
        <v>1049</v>
      </c>
      <c r="B49" s="5" t="s">
        <v>992</v>
      </c>
      <c r="C49" t="s">
        <v>831</v>
      </c>
      <c r="D49" s="2" t="s">
        <v>589</v>
      </c>
      <c r="E49" s="116" t="s">
        <v>1231</v>
      </c>
      <c r="F49" s="17">
        <f t="shared" si="4"/>
        <v>0</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c r="A50" s="5" t="s">
        <v>1049</v>
      </c>
      <c r="B50" s="5" t="s">
        <v>992</v>
      </c>
      <c r="C50" t="s">
        <v>832</v>
      </c>
      <c r="D50" s="2" t="s">
        <v>590</v>
      </c>
      <c r="E50" s="116" t="s">
        <v>1231</v>
      </c>
      <c r="F50" s="17">
        <f t="shared" si="4"/>
        <v>0</v>
      </c>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c r="A51" s="5" t="s">
        <v>1049</v>
      </c>
      <c r="B51" s="5" t="s">
        <v>992</v>
      </c>
      <c r="C51" t="s">
        <v>833</v>
      </c>
      <c r="D51" s="2" t="s">
        <v>591</v>
      </c>
      <c r="E51" s="26" t="s">
        <v>1234</v>
      </c>
      <c r="F51" s="17">
        <f t="shared" si="4"/>
        <v>1</v>
      </c>
      <c r="G51" s="13"/>
      <c r="H51" s="13"/>
      <c r="I51" s="13"/>
      <c r="J51" s="13"/>
      <c r="K51" s="13"/>
      <c r="L51" s="13"/>
      <c r="M51" s="13"/>
      <c r="N51" s="13"/>
      <c r="O51" s="13"/>
      <c r="P51" s="13"/>
      <c r="Q51" s="13"/>
      <c r="R51" s="13"/>
      <c r="S51" s="13"/>
      <c r="T51" s="13"/>
      <c r="U51" s="13"/>
      <c r="V51" s="13"/>
      <c r="W51" s="13"/>
      <c r="X51" s="13"/>
      <c r="Y51" s="13"/>
      <c r="Z51" s="13"/>
      <c r="AA51" s="13"/>
      <c r="AB51" s="13"/>
      <c r="AC51" s="14">
        <v>1</v>
      </c>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256">
      <c r="A52" s="5" t="s">
        <v>1049</v>
      </c>
      <c r="B52" s="1" t="s">
        <v>994</v>
      </c>
      <c r="C52" s="1"/>
      <c r="D52" s="7" t="s">
        <v>993</v>
      </c>
      <c r="E52" s="26" t="s">
        <v>1234</v>
      </c>
      <c r="F52" s="17">
        <f t="shared" si="4"/>
        <v>0</v>
      </c>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1:256" ht="30">
      <c r="A53" s="5" t="s">
        <v>1049</v>
      </c>
      <c r="B53" s="5" t="s">
        <v>994</v>
      </c>
      <c r="C53" t="s">
        <v>600</v>
      </c>
      <c r="D53" s="2" t="s">
        <v>594</v>
      </c>
      <c r="E53" s="116" t="s">
        <v>1231</v>
      </c>
      <c r="F53" s="17">
        <f t="shared" si="4"/>
        <v>0</v>
      </c>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row>
    <row r="54" spans="1:256" ht="30">
      <c r="A54" s="5" t="s">
        <v>1049</v>
      </c>
      <c r="B54" s="5" t="s">
        <v>994</v>
      </c>
      <c r="C54" t="s">
        <v>834</v>
      </c>
      <c r="D54" s="2" t="s">
        <v>595</v>
      </c>
      <c r="E54" s="116" t="s">
        <v>1231</v>
      </c>
      <c r="F54" s="17">
        <f t="shared" si="4"/>
        <v>0</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spans="1:256" ht="30">
      <c r="A55" s="5" t="s">
        <v>1049</v>
      </c>
      <c r="B55" s="5" t="s">
        <v>994</v>
      </c>
      <c r="C55" t="s">
        <v>835</v>
      </c>
      <c r="D55" s="2" t="s">
        <v>596</v>
      </c>
      <c r="E55" s="26" t="s">
        <v>1234</v>
      </c>
      <c r="F55" s="17">
        <f t="shared" si="4"/>
        <v>3</v>
      </c>
      <c r="G55" s="13"/>
      <c r="H55" s="13"/>
      <c r="I55" s="13"/>
      <c r="J55" s="13"/>
      <c r="K55" s="13"/>
      <c r="L55" s="13"/>
      <c r="M55" s="13"/>
      <c r="N55" s="13"/>
      <c r="O55" s="13"/>
      <c r="P55" s="13"/>
      <c r="Q55" s="13"/>
      <c r="R55" s="13"/>
      <c r="S55" s="13"/>
      <c r="T55" s="13"/>
      <c r="U55" s="13"/>
      <c r="V55" s="13"/>
      <c r="W55" s="13"/>
      <c r="X55" s="13"/>
      <c r="Y55" s="13"/>
      <c r="Z55" s="14">
        <v>1</v>
      </c>
      <c r="AA55" s="14">
        <v>1</v>
      </c>
      <c r="AB55" s="14">
        <v>1</v>
      </c>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row>
    <row r="56" spans="1:256" ht="30">
      <c r="A56" s="5" t="s">
        <v>1049</v>
      </c>
      <c r="B56" s="5" t="s">
        <v>994</v>
      </c>
      <c r="C56" t="s">
        <v>836</v>
      </c>
      <c r="D56" s="2" t="s">
        <v>597</v>
      </c>
      <c r="E56" s="26" t="s">
        <v>1234</v>
      </c>
      <c r="F56" s="17">
        <f t="shared" si="4"/>
        <v>1</v>
      </c>
      <c r="G56" s="13"/>
      <c r="H56" s="13"/>
      <c r="I56" s="13"/>
      <c r="J56" s="13"/>
      <c r="K56" s="13"/>
      <c r="L56" s="13"/>
      <c r="M56" s="13"/>
      <c r="N56" s="13"/>
      <c r="O56" s="13"/>
      <c r="P56" s="13"/>
      <c r="Q56" s="13"/>
      <c r="R56" s="13"/>
      <c r="S56" s="13"/>
      <c r="T56" s="13"/>
      <c r="U56" s="13"/>
      <c r="V56" s="13"/>
      <c r="W56" s="13"/>
      <c r="X56" s="13"/>
      <c r="Y56" s="13"/>
      <c r="Z56" s="13"/>
      <c r="AA56" s="14">
        <v>1</v>
      </c>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row>
    <row r="57" spans="1:256">
      <c r="A57" s="5" t="s">
        <v>1049</v>
      </c>
      <c r="B57" s="5" t="s">
        <v>994</v>
      </c>
      <c r="C57" t="s">
        <v>837</v>
      </c>
      <c r="D57" s="2" t="s">
        <v>598</v>
      </c>
      <c r="E57" s="26" t="s">
        <v>1234</v>
      </c>
      <c r="F57" s="17">
        <f t="shared" si="4"/>
        <v>1</v>
      </c>
      <c r="G57" s="13"/>
      <c r="H57" s="13"/>
      <c r="I57" s="13"/>
      <c r="J57" s="13"/>
      <c r="K57" s="13"/>
      <c r="L57" s="13"/>
      <c r="M57" s="13"/>
      <c r="N57" s="13"/>
      <c r="O57" s="13"/>
      <c r="P57" s="13"/>
      <c r="Q57" s="13"/>
      <c r="R57" s="13"/>
      <c r="S57" s="13"/>
      <c r="T57" s="13"/>
      <c r="U57" s="13"/>
      <c r="V57" s="13"/>
      <c r="W57" s="13"/>
      <c r="X57" s="13"/>
      <c r="Y57" s="13"/>
      <c r="Z57" s="13"/>
      <c r="AA57" s="14">
        <v>1</v>
      </c>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row>
    <row r="58" spans="1:256" ht="30">
      <c r="A58" s="5" t="s">
        <v>1049</v>
      </c>
      <c r="B58" s="5" t="s">
        <v>994</v>
      </c>
      <c r="C58" t="s">
        <v>838</v>
      </c>
      <c r="D58" s="2" t="s">
        <v>599</v>
      </c>
      <c r="E58" s="116" t="s">
        <v>1231</v>
      </c>
      <c r="F58" s="17">
        <f t="shared" si="4"/>
        <v>0</v>
      </c>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row>
    <row r="59" spans="1:256">
      <c r="A59" s="5" t="s">
        <v>1049</v>
      </c>
      <c r="B59" s="1" t="s">
        <v>996</v>
      </c>
      <c r="C59" s="1"/>
      <c r="D59" s="7" t="s">
        <v>995</v>
      </c>
      <c r="E59" s="26" t="s">
        <v>1234</v>
      </c>
      <c r="F59" s="17">
        <f t="shared" si="4"/>
        <v>0</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row>
    <row r="60" spans="1:256">
      <c r="A60" s="5" t="s">
        <v>1049</v>
      </c>
      <c r="B60" s="5" t="s">
        <v>996</v>
      </c>
      <c r="C60" t="s">
        <v>602</v>
      </c>
      <c r="D60" s="2" t="s">
        <v>601</v>
      </c>
      <c r="E60" s="116" t="s">
        <v>1231</v>
      </c>
      <c r="F60" s="17">
        <f t="shared" si="4"/>
        <v>0</v>
      </c>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row>
    <row r="61" spans="1:256" ht="30">
      <c r="A61" s="5" t="s">
        <v>1049</v>
      </c>
      <c r="B61" s="5" t="s">
        <v>996</v>
      </c>
      <c r="C61" t="s">
        <v>839</v>
      </c>
      <c r="D61" s="2" t="s">
        <v>603</v>
      </c>
      <c r="E61" s="116" t="s">
        <v>1231</v>
      </c>
      <c r="F61" s="17">
        <f t="shared" si="4"/>
        <v>0</v>
      </c>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row>
    <row r="62" spans="1:256">
      <c r="A62" s="5" t="s">
        <v>1049</v>
      </c>
      <c r="B62" s="5" t="s">
        <v>996</v>
      </c>
      <c r="C62" t="s">
        <v>840</v>
      </c>
      <c r="D62" s="2" t="s">
        <v>604</v>
      </c>
      <c r="E62" s="116" t="s">
        <v>1231</v>
      </c>
      <c r="F62" s="17">
        <f t="shared" si="4"/>
        <v>0</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row>
    <row r="63" spans="1:256" ht="30">
      <c r="A63" s="5" t="s">
        <v>1049</v>
      </c>
      <c r="B63" s="5" t="s">
        <v>996</v>
      </c>
      <c r="C63" t="s">
        <v>841</v>
      </c>
      <c r="D63" s="2" t="s">
        <v>605</v>
      </c>
      <c r="E63" s="116" t="s">
        <v>1231</v>
      </c>
      <c r="F63" s="17">
        <f t="shared" si="4"/>
        <v>0</v>
      </c>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row>
    <row r="64" spans="1:256">
      <c r="A64" s="5" t="s">
        <v>1049</v>
      </c>
      <c r="B64" s="5" t="s">
        <v>996</v>
      </c>
      <c r="C64" t="s">
        <v>842</v>
      </c>
      <c r="D64" s="2" t="s">
        <v>606</v>
      </c>
      <c r="E64" s="26" t="s">
        <v>1233</v>
      </c>
      <c r="F64" s="17">
        <f>SUM(G64:IV64)</f>
        <v>1</v>
      </c>
      <c r="G64" s="13"/>
      <c r="H64" s="13"/>
      <c r="I64" s="13"/>
      <c r="J64" s="13"/>
      <c r="K64" s="13"/>
      <c r="L64" s="13"/>
      <c r="M64" s="13"/>
      <c r="N64" s="13"/>
      <c r="O64" s="13"/>
      <c r="P64" s="13"/>
      <c r="Q64" s="13"/>
      <c r="R64" s="13"/>
      <c r="S64" s="14">
        <v>1</v>
      </c>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row>
    <row r="65" spans="1:256">
      <c r="A65" s="5" t="s">
        <v>1049</v>
      </c>
      <c r="B65" s="5" t="s">
        <v>996</v>
      </c>
      <c r="C65" t="s">
        <v>843</v>
      </c>
      <c r="D65" s="2" t="s">
        <v>607</v>
      </c>
      <c r="E65" s="26" t="s">
        <v>1233</v>
      </c>
      <c r="F65" s="17">
        <f t="shared" si="4"/>
        <v>1</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4">
        <v>1</v>
      </c>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row>
    <row r="66" spans="1:256">
      <c r="A66" s="5" t="s">
        <v>1049</v>
      </c>
      <c r="B66" s="1" t="s">
        <v>998</v>
      </c>
      <c r="C66" s="1"/>
      <c r="D66" s="7" t="s">
        <v>997</v>
      </c>
      <c r="E66" s="26" t="s">
        <v>1233</v>
      </c>
      <c r="F66" s="17">
        <f t="shared" si="4"/>
        <v>0</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row>
    <row r="67" spans="1:256" ht="15.75" customHeight="1">
      <c r="A67" s="5" t="s">
        <v>1049</v>
      </c>
      <c r="B67" s="5" t="s">
        <v>998</v>
      </c>
      <c r="C67" t="s">
        <v>608</v>
      </c>
      <c r="D67" s="2" t="s">
        <v>609</v>
      </c>
      <c r="E67" s="26" t="s">
        <v>1233</v>
      </c>
      <c r="F67" s="17">
        <f t="shared" si="4"/>
        <v>2</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4">
        <v>1</v>
      </c>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4">
        <v>1</v>
      </c>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row>
    <row r="68" spans="1:256">
      <c r="A68" s="5" t="s">
        <v>1049</v>
      </c>
      <c r="B68" s="5" t="s">
        <v>998</v>
      </c>
      <c r="C68" t="s">
        <v>844</v>
      </c>
      <c r="D68" s="2" t="s">
        <v>610</v>
      </c>
      <c r="E68" s="26" t="s">
        <v>1234</v>
      </c>
      <c r="F68" s="17">
        <f t="shared" si="4"/>
        <v>1</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4">
        <v>1</v>
      </c>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row>
    <row r="69" spans="1:256">
      <c r="A69" s="5" t="s">
        <v>1049</v>
      </c>
      <c r="B69" s="5" t="s">
        <v>998</v>
      </c>
      <c r="C69" t="s">
        <v>845</v>
      </c>
      <c r="D69" s="2" t="s">
        <v>611</v>
      </c>
      <c r="E69" s="26" t="s">
        <v>1233</v>
      </c>
      <c r="F69" s="17">
        <f t="shared" si="4"/>
        <v>2</v>
      </c>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4">
        <v>1</v>
      </c>
      <c r="AY69" s="14">
        <v>1</v>
      </c>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row>
    <row r="70" spans="1:256">
      <c r="A70" s="5" t="s">
        <v>1049</v>
      </c>
      <c r="B70" s="5" t="s">
        <v>998</v>
      </c>
      <c r="C70" t="s">
        <v>846</v>
      </c>
      <c r="D70" s="2" t="s">
        <v>612</v>
      </c>
      <c r="E70" s="26" t="s">
        <v>1233</v>
      </c>
      <c r="F70" s="17">
        <f t="shared" si="4"/>
        <v>4</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4">
        <v>1</v>
      </c>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4">
        <v>1</v>
      </c>
      <c r="GE70" s="13"/>
      <c r="GF70" s="14">
        <v>1</v>
      </c>
      <c r="GG70" s="14">
        <v>1</v>
      </c>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c r="A71" s="5" t="s">
        <v>1049</v>
      </c>
      <c r="B71" s="5" t="s">
        <v>998</v>
      </c>
      <c r="C71" t="s">
        <v>847</v>
      </c>
      <c r="D71" s="2" t="s">
        <v>613</v>
      </c>
      <c r="E71" s="116" t="s">
        <v>1231</v>
      </c>
      <c r="F71" s="17">
        <f t="shared" si="4"/>
        <v>0</v>
      </c>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c r="A72" s="5" t="s">
        <v>1049</v>
      </c>
      <c r="B72" s="1" t="s">
        <v>1000</v>
      </c>
      <c r="C72" s="1"/>
      <c r="D72" s="7" t="s">
        <v>999</v>
      </c>
      <c r="E72" s="26" t="s">
        <v>1233</v>
      </c>
      <c r="F72" s="17">
        <f t="shared" si="4"/>
        <v>0</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row>
    <row r="73" spans="1:256">
      <c r="A73" s="5" t="s">
        <v>1049</v>
      </c>
      <c r="B73" s="5" t="s">
        <v>1000</v>
      </c>
      <c r="C73" t="s">
        <v>614</v>
      </c>
      <c r="D73" s="2" t="s">
        <v>615</v>
      </c>
      <c r="E73" s="26" t="s">
        <v>1233</v>
      </c>
      <c r="F73" s="17">
        <f t="shared" si="4"/>
        <v>5</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4">
        <v>1</v>
      </c>
      <c r="AR73" s="13"/>
      <c r="AS73" s="13"/>
      <c r="AT73" s="13"/>
      <c r="AU73" s="13"/>
      <c r="AV73" s="13"/>
      <c r="AW73" s="13"/>
      <c r="AX73" s="13"/>
      <c r="AY73" s="13"/>
      <c r="AZ73" s="13"/>
      <c r="BA73" s="13"/>
      <c r="BB73" s="13"/>
      <c r="BC73" s="13"/>
      <c r="BD73" s="13"/>
      <c r="BE73" s="13"/>
      <c r="BF73" s="13"/>
      <c r="BG73" s="13"/>
      <c r="BH73" s="14">
        <v>1</v>
      </c>
      <c r="BI73" s="13"/>
      <c r="BJ73" s="14">
        <v>1</v>
      </c>
      <c r="BK73" s="13"/>
      <c r="BL73" s="13"/>
      <c r="BM73" s="14">
        <v>1</v>
      </c>
      <c r="BN73" s="13"/>
      <c r="BO73" s="14">
        <v>1</v>
      </c>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row>
    <row r="74" spans="1:256">
      <c r="A74" s="5" t="s">
        <v>1049</v>
      </c>
      <c r="B74" s="5" t="s">
        <v>1000</v>
      </c>
      <c r="C74" t="s">
        <v>848</v>
      </c>
      <c r="D74" s="2" t="s">
        <v>616</v>
      </c>
      <c r="E74" s="26" t="s">
        <v>1233</v>
      </c>
      <c r="F74" s="17">
        <f t="shared" si="4"/>
        <v>2</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4">
        <v>1</v>
      </c>
      <c r="AS74" s="13"/>
      <c r="AT74" s="13"/>
      <c r="AU74" s="13"/>
      <c r="AV74" s="13"/>
      <c r="AW74" s="13"/>
      <c r="AX74" s="13"/>
      <c r="AY74" s="13"/>
      <c r="AZ74" s="13"/>
      <c r="BA74" s="13"/>
      <c r="BB74" s="13"/>
      <c r="BC74" s="13"/>
      <c r="BD74" s="13"/>
      <c r="BE74" s="13"/>
      <c r="BF74" s="13"/>
      <c r="BG74" s="13"/>
      <c r="BH74" s="13"/>
      <c r="BI74" s="13"/>
      <c r="BJ74" s="13"/>
      <c r="BK74" s="13"/>
      <c r="BL74" s="14">
        <v>1</v>
      </c>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row>
    <row r="75" spans="1:256" ht="30">
      <c r="A75" s="5" t="s">
        <v>1049</v>
      </c>
      <c r="B75" s="5" t="s">
        <v>1000</v>
      </c>
      <c r="C75" t="s">
        <v>849</v>
      </c>
      <c r="D75" s="2" t="s">
        <v>617</v>
      </c>
      <c r="E75" s="26" t="s">
        <v>1232</v>
      </c>
      <c r="F75" s="17">
        <f t="shared" si="4"/>
        <v>5</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4">
        <v>1</v>
      </c>
      <c r="BJ75" s="13"/>
      <c r="BK75" s="14">
        <v>1</v>
      </c>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4">
        <v>1</v>
      </c>
      <c r="GJ75" s="14">
        <v>1</v>
      </c>
      <c r="GK75" s="14">
        <v>1</v>
      </c>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row>
    <row r="76" spans="1:256">
      <c r="A76" s="5" t="s">
        <v>1049</v>
      </c>
      <c r="B76" s="5" t="s">
        <v>1000</v>
      </c>
      <c r="C76" t="s">
        <v>850</v>
      </c>
      <c r="D76" s="2" t="s">
        <v>618</v>
      </c>
      <c r="E76" s="26" t="s">
        <v>1234</v>
      </c>
      <c r="F76" s="17">
        <f t="shared" ref="F76:F85" si="5">SUM(G76:IV76)</f>
        <v>1</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4">
        <v>1</v>
      </c>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row>
    <row r="77" spans="1:256" ht="30">
      <c r="A77" s="5" t="s">
        <v>1049</v>
      </c>
      <c r="B77" s="5" t="s">
        <v>1000</v>
      </c>
      <c r="C77" t="s">
        <v>851</v>
      </c>
      <c r="D77" s="2" t="s">
        <v>619</v>
      </c>
      <c r="E77" s="26" t="s">
        <v>1234</v>
      </c>
      <c r="F77" s="17">
        <f t="shared" si="5"/>
        <v>1</v>
      </c>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4">
        <v>1</v>
      </c>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row>
    <row r="78" spans="1:256">
      <c r="A78" s="5" t="s">
        <v>1049</v>
      </c>
      <c r="B78" s="5" t="s">
        <v>1000</v>
      </c>
      <c r="C78" t="s">
        <v>852</v>
      </c>
      <c r="D78" s="2" t="s">
        <v>620</v>
      </c>
      <c r="E78" s="26" t="s">
        <v>1233</v>
      </c>
      <c r="F78" s="17">
        <f t="shared" si="5"/>
        <v>2</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4">
        <v>1</v>
      </c>
      <c r="AT78" s="13"/>
      <c r="AU78" s="13"/>
      <c r="AV78" s="13"/>
      <c r="AW78" s="13"/>
      <c r="AX78" s="13"/>
      <c r="AY78" s="13"/>
      <c r="AZ78" s="13"/>
      <c r="BA78" s="13"/>
      <c r="BB78" s="13"/>
      <c r="BC78" s="13"/>
      <c r="BD78" s="13"/>
      <c r="BE78" s="13"/>
      <c r="BF78" s="13"/>
      <c r="BG78" s="13"/>
      <c r="BH78" s="13"/>
      <c r="BI78" s="13"/>
      <c r="BJ78" s="13"/>
      <c r="BK78" s="13"/>
      <c r="BL78" s="13"/>
      <c r="BM78" s="14">
        <v>1</v>
      </c>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row>
    <row r="79" spans="1:256">
      <c r="A79" s="5" t="s">
        <v>1049</v>
      </c>
      <c r="B79" s="1" t="s">
        <v>1002</v>
      </c>
      <c r="C79" s="1"/>
      <c r="D79" s="7" t="s">
        <v>1001</v>
      </c>
      <c r="E79" s="116" t="s">
        <v>1231</v>
      </c>
      <c r="F79" s="17">
        <f t="shared" si="5"/>
        <v>0</v>
      </c>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row>
    <row r="80" spans="1:256">
      <c r="A80" s="5" t="s">
        <v>1049</v>
      </c>
      <c r="B80" s="5" t="s">
        <v>1002</v>
      </c>
      <c r="C80" t="s">
        <v>621</v>
      </c>
      <c r="D80" s="2" t="s">
        <v>622</v>
      </c>
      <c r="E80" s="116" t="s">
        <v>1231</v>
      </c>
      <c r="F80" s="17">
        <f t="shared" si="5"/>
        <v>0</v>
      </c>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row>
    <row r="81" spans="1:256" ht="30">
      <c r="A81" s="5" t="s">
        <v>1049</v>
      </c>
      <c r="B81" s="5" t="s">
        <v>1002</v>
      </c>
      <c r="C81" t="s">
        <v>853</v>
      </c>
      <c r="D81" s="2" t="s">
        <v>623</v>
      </c>
      <c r="E81" s="116" t="s">
        <v>1231</v>
      </c>
      <c r="F81" s="17">
        <f t="shared" si="5"/>
        <v>0</v>
      </c>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row>
    <row r="82" spans="1:256">
      <c r="A82" s="5" t="s">
        <v>1049</v>
      </c>
      <c r="B82" s="5" t="s">
        <v>1002</v>
      </c>
      <c r="C82" t="s">
        <v>854</v>
      </c>
      <c r="D82" s="2" t="s">
        <v>624</v>
      </c>
      <c r="E82" s="116" t="s">
        <v>1231</v>
      </c>
      <c r="F82" s="17">
        <f t="shared" si="5"/>
        <v>0</v>
      </c>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row>
    <row r="83" spans="1:256">
      <c r="A83" s="5" t="s">
        <v>1049</v>
      </c>
      <c r="B83" s="5" t="s">
        <v>1002</v>
      </c>
      <c r="C83" t="s">
        <v>855</v>
      </c>
      <c r="D83" s="2" t="s">
        <v>625</v>
      </c>
      <c r="E83" s="116" t="s">
        <v>1231</v>
      </c>
      <c r="F83" s="17">
        <f t="shared" si="5"/>
        <v>0</v>
      </c>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row>
    <row r="84" spans="1:256" ht="30">
      <c r="A84" s="5" t="s">
        <v>1049</v>
      </c>
      <c r="B84" s="5" t="s">
        <v>1002</v>
      </c>
      <c r="C84" t="s">
        <v>856</v>
      </c>
      <c r="D84" s="2" t="s">
        <v>626</v>
      </c>
      <c r="E84" s="116" t="s">
        <v>1231</v>
      </c>
      <c r="F84" s="17">
        <f t="shared" si="5"/>
        <v>0</v>
      </c>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row>
    <row r="85" spans="1:256">
      <c r="A85" s="5" t="s">
        <v>1049</v>
      </c>
      <c r="B85" s="1" t="s">
        <v>1004</v>
      </c>
      <c r="C85" s="1"/>
      <c r="D85" s="7" t="s">
        <v>1003</v>
      </c>
      <c r="E85" s="26" t="s">
        <v>1233</v>
      </c>
      <c r="F85" s="17">
        <f t="shared" si="5"/>
        <v>0</v>
      </c>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row>
    <row r="86" spans="1:256">
      <c r="A86" s="5" t="s">
        <v>1049</v>
      </c>
      <c r="B86" s="5" t="s">
        <v>1004</v>
      </c>
      <c r="C86" t="s">
        <v>627</v>
      </c>
      <c r="D86" s="2" t="s">
        <v>628</v>
      </c>
      <c r="E86" s="26" t="s">
        <v>1233</v>
      </c>
      <c r="F86" s="17">
        <f>SUM(G86:IV86)</f>
        <v>2</v>
      </c>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4">
        <v>1</v>
      </c>
      <c r="EP86" s="14">
        <v>1</v>
      </c>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row>
    <row r="87" spans="1:256">
      <c r="A87" s="5" t="s">
        <v>1049</v>
      </c>
      <c r="B87" s="5" t="s">
        <v>1004</v>
      </c>
      <c r="C87" t="s">
        <v>857</v>
      </c>
      <c r="D87" s="2" t="s">
        <v>629</v>
      </c>
      <c r="E87" s="26" t="s">
        <v>1233</v>
      </c>
      <c r="F87" s="17">
        <f t="shared" ref="F87:F107" si="6">SUM(G87:IV87)</f>
        <v>2</v>
      </c>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4">
        <v>1</v>
      </c>
      <c r="EP87" s="14">
        <v>1</v>
      </c>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row>
    <row r="88" spans="1:256">
      <c r="A88" s="5" t="s">
        <v>1049</v>
      </c>
      <c r="B88" s="5" t="s">
        <v>1004</v>
      </c>
      <c r="C88" t="s">
        <v>858</v>
      </c>
      <c r="D88" s="2" t="s">
        <v>630</v>
      </c>
      <c r="E88" s="26" t="s">
        <v>1233</v>
      </c>
      <c r="F88" s="17">
        <f t="shared" si="6"/>
        <v>2</v>
      </c>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4">
        <v>1</v>
      </c>
      <c r="EP88" s="14">
        <v>1</v>
      </c>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row>
    <row r="89" spans="1:256">
      <c r="A89" s="5" t="s">
        <v>1049</v>
      </c>
      <c r="B89" s="5" t="s">
        <v>1004</v>
      </c>
      <c r="C89" t="s">
        <v>859</v>
      </c>
      <c r="D89" s="2" t="s">
        <v>631</v>
      </c>
      <c r="E89" s="26" t="s">
        <v>1233</v>
      </c>
      <c r="F89" s="17">
        <f t="shared" si="6"/>
        <v>4</v>
      </c>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4">
        <v>1</v>
      </c>
      <c r="EP89" s="13"/>
      <c r="EQ89" s="14">
        <v>1</v>
      </c>
      <c r="ER89" s="14">
        <v>1</v>
      </c>
      <c r="ES89" s="14">
        <v>1</v>
      </c>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row>
    <row r="90" spans="1:256">
      <c r="A90" s="5" t="s">
        <v>1049</v>
      </c>
      <c r="B90" s="5" t="s">
        <v>1004</v>
      </c>
      <c r="C90" t="s">
        <v>860</v>
      </c>
      <c r="D90" s="2" t="s">
        <v>632</v>
      </c>
      <c r="E90" s="26" t="s">
        <v>1233</v>
      </c>
      <c r="F90" s="17">
        <f t="shared" si="6"/>
        <v>2</v>
      </c>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4">
        <v>1</v>
      </c>
      <c r="EP90" s="13"/>
      <c r="EQ90" s="13"/>
      <c r="ER90" s="13"/>
      <c r="ES90" s="15"/>
      <c r="ET90" s="14">
        <v>1</v>
      </c>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row>
    <row r="91" spans="1:256">
      <c r="A91" s="5" t="s">
        <v>1049</v>
      </c>
      <c r="B91" s="1" t="s">
        <v>1006</v>
      </c>
      <c r="C91" s="1"/>
      <c r="D91" s="7" t="s">
        <v>1005</v>
      </c>
      <c r="E91" s="26" t="s">
        <v>1233</v>
      </c>
      <c r="F91" s="17">
        <f t="shared" si="6"/>
        <v>0</v>
      </c>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row>
    <row r="92" spans="1:256" ht="30">
      <c r="A92" s="5" t="s">
        <v>1049</v>
      </c>
      <c r="B92" s="5" t="s">
        <v>1006</v>
      </c>
      <c r="C92" t="s">
        <v>633</v>
      </c>
      <c r="D92" s="2" t="s">
        <v>634</v>
      </c>
      <c r="E92" s="26" t="s">
        <v>1233</v>
      </c>
      <c r="F92" s="17">
        <f t="shared" si="6"/>
        <v>2</v>
      </c>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4">
        <v>1</v>
      </c>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4">
        <v>1</v>
      </c>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row>
    <row r="93" spans="1:256">
      <c r="A93" s="5" t="s">
        <v>1049</v>
      </c>
      <c r="B93" s="5" t="s">
        <v>1006</v>
      </c>
      <c r="C93" t="s">
        <v>861</v>
      </c>
      <c r="D93" s="2" t="s">
        <v>635</v>
      </c>
      <c r="E93" s="26" t="s">
        <v>1233</v>
      </c>
      <c r="F93" s="17">
        <f t="shared" si="6"/>
        <v>1</v>
      </c>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4">
        <v>1</v>
      </c>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row>
    <row r="94" spans="1:256">
      <c r="A94" s="5" t="s">
        <v>1049</v>
      </c>
      <c r="B94" s="5" t="s">
        <v>1006</v>
      </c>
      <c r="C94" t="s">
        <v>862</v>
      </c>
      <c r="D94" s="2" t="s">
        <v>636</v>
      </c>
      <c r="E94" s="26" t="s">
        <v>1233</v>
      </c>
      <c r="F94" s="17">
        <f t="shared" si="6"/>
        <v>3</v>
      </c>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4">
        <v>1</v>
      </c>
      <c r="DV94" s="13"/>
      <c r="DW94" s="14">
        <v>1</v>
      </c>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4">
        <v>1</v>
      </c>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row>
    <row r="95" spans="1:256">
      <c r="A95" s="5" t="s">
        <v>1049</v>
      </c>
      <c r="B95" s="5" t="s">
        <v>1006</v>
      </c>
      <c r="C95" t="s">
        <v>863</v>
      </c>
      <c r="D95" s="2" t="s">
        <v>637</v>
      </c>
      <c r="E95" s="26" t="s">
        <v>1233</v>
      </c>
      <c r="F95" s="17">
        <f t="shared" si="6"/>
        <v>1</v>
      </c>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4">
        <v>1</v>
      </c>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3"/>
    </row>
    <row r="96" spans="1:256" ht="30">
      <c r="A96" s="5" t="s">
        <v>1049</v>
      </c>
      <c r="B96" s="5" t="s">
        <v>1006</v>
      </c>
      <c r="C96" t="s">
        <v>864</v>
      </c>
      <c r="D96" s="2" t="s">
        <v>638</v>
      </c>
      <c r="E96" s="26" t="s">
        <v>1233</v>
      </c>
      <c r="F96" s="17">
        <f t="shared" si="6"/>
        <v>1</v>
      </c>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4">
        <v>1</v>
      </c>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row>
    <row r="97" spans="1:256">
      <c r="A97" s="5" t="s">
        <v>1049</v>
      </c>
      <c r="B97" s="1" t="s">
        <v>1008</v>
      </c>
      <c r="C97" s="1"/>
      <c r="D97" s="7" t="s">
        <v>1007</v>
      </c>
      <c r="E97" s="26" t="s">
        <v>1233</v>
      </c>
      <c r="F97" s="17">
        <f t="shared" si="6"/>
        <v>0</v>
      </c>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row>
    <row r="98" spans="1:256" ht="30">
      <c r="A98" s="5" t="s">
        <v>1049</v>
      </c>
      <c r="B98" s="5" t="s">
        <v>1008</v>
      </c>
      <c r="C98" t="s">
        <v>639</v>
      </c>
      <c r="D98" s="2" t="s">
        <v>640</v>
      </c>
      <c r="E98" s="26" t="s">
        <v>1233</v>
      </c>
      <c r="F98" s="17">
        <f t="shared" si="6"/>
        <v>2</v>
      </c>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4">
        <v>1</v>
      </c>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4">
        <v>1</v>
      </c>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3"/>
    </row>
    <row r="99" spans="1:256" ht="30">
      <c r="A99" s="5" t="s">
        <v>1049</v>
      </c>
      <c r="B99" s="5" t="s">
        <v>1008</v>
      </c>
      <c r="C99" t="s">
        <v>865</v>
      </c>
      <c r="D99" s="2" t="s">
        <v>641</v>
      </c>
      <c r="E99" s="26" t="s">
        <v>1233</v>
      </c>
      <c r="F99" s="17">
        <f t="shared" si="6"/>
        <v>2</v>
      </c>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4">
        <v>1</v>
      </c>
      <c r="BS99" s="14">
        <v>1</v>
      </c>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row>
    <row r="100" spans="1:256">
      <c r="A100" s="5" t="s">
        <v>1049</v>
      </c>
      <c r="B100" s="5" t="s">
        <v>1008</v>
      </c>
      <c r="C100" t="s">
        <v>866</v>
      </c>
      <c r="D100" s="2" t="s">
        <v>642</v>
      </c>
      <c r="E100" s="26" t="s">
        <v>1233</v>
      </c>
      <c r="F100" s="17">
        <f t="shared" si="6"/>
        <v>1</v>
      </c>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4">
        <v>1</v>
      </c>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3"/>
    </row>
    <row r="101" spans="1:256" ht="30">
      <c r="A101" s="5" t="s">
        <v>1049</v>
      </c>
      <c r="B101" s="5" t="s">
        <v>1008</v>
      </c>
      <c r="C101" t="s">
        <v>867</v>
      </c>
      <c r="D101" s="2" t="s">
        <v>643</v>
      </c>
      <c r="E101" s="26" t="s">
        <v>1233</v>
      </c>
      <c r="F101" s="17">
        <f t="shared" si="6"/>
        <v>1</v>
      </c>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4">
        <v>1</v>
      </c>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row>
    <row r="102" spans="1:256" ht="30">
      <c r="A102" s="5" t="s">
        <v>1049</v>
      </c>
      <c r="B102" s="5" t="s">
        <v>1008</v>
      </c>
      <c r="C102" t="s">
        <v>868</v>
      </c>
      <c r="D102" s="2" t="s">
        <v>644</v>
      </c>
      <c r="E102" s="26" t="s">
        <v>1233</v>
      </c>
      <c r="F102" s="17">
        <f t="shared" si="6"/>
        <v>1</v>
      </c>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4">
        <v>1</v>
      </c>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row>
    <row r="103" spans="1:256">
      <c r="A103" s="5" t="s">
        <v>1049</v>
      </c>
      <c r="B103" s="5" t="s">
        <v>1008</v>
      </c>
      <c r="C103" t="s">
        <v>869</v>
      </c>
      <c r="D103" s="2" t="s">
        <v>645</v>
      </c>
      <c r="E103" s="26" t="s">
        <v>1233</v>
      </c>
      <c r="F103" s="17">
        <f t="shared" si="6"/>
        <v>1</v>
      </c>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4">
        <v>1</v>
      </c>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row>
    <row r="104" spans="1:256">
      <c r="A104" s="5" t="s">
        <v>1049</v>
      </c>
      <c r="B104" s="1" t="s">
        <v>1010</v>
      </c>
      <c r="C104" s="1"/>
      <c r="D104" s="7" t="s">
        <v>1009</v>
      </c>
      <c r="E104" s="26" t="s">
        <v>1234</v>
      </c>
      <c r="F104" s="17">
        <f t="shared" si="6"/>
        <v>0</v>
      </c>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3"/>
    </row>
    <row r="105" spans="1:256">
      <c r="A105" s="5" t="s">
        <v>1049</v>
      </c>
      <c r="B105" s="5" t="s">
        <v>1010</v>
      </c>
      <c r="C105" t="s">
        <v>646</v>
      </c>
      <c r="D105" s="2" t="s">
        <v>647</v>
      </c>
      <c r="E105" s="26" t="s">
        <v>1234</v>
      </c>
      <c r="F105" s="17">
        <f t="shared" si="6"/>
        <v>1</v>
      </c>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4">
        <v>1</v>
      </c>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row>
    <row r="106" spans="1:256">
      <c r="A106" s="5" t="s">
        <v>1049</v>
      </c>
      <c r="B106" s="5" t="s">
        <v>1010</v>
      </c>
      <c r="C106" t="s">
        <v>870</v>
      </c>
      <c r="D106" s="2" t="s">
        <v>648</v>
      </c>
      <c r="E106" s="26" t="s">
        <v>1234</v>
      </c>
      <c r="F106" s="17">
        <f t="shared" si="6"/>
        <v>1</v>
      </c>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4">
        <v>1</v>
      </c>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row>
    <row r="107" spans="1:256">
      <c r="A107" s="5" t="s">
        <v>1049</v>
      </c>
      <c r="B107" s="5" t="s">
        <v>1010</v>
      </c>
      <c r="C107" t="s">
        <v>871</v>
      </c>
      <c r="D107" s="2" t="s">
        <v>649</v>
      </c>
      <c r="E107" s="26" t="s">
        <v>1234</v>
      </c>
      <c r="F107" s="17">
        <f t="shared" si="6"/>
        <v>2</v>
      </c>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4">
        <v>1</v>
      </c>
      <c r="BZ107" s="14">
        <v>1</v>
      </c>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row>
    <row r="108" spans="1:256">
      <c r="A108" s="5" t="s">
        <v>1049</v>
      </c>
      <c r="B108" s="5" t="s">
        <v>1010</v>
      </c>
      <c r="C108" t="s">
        <v>872</v>
      </c>
      <c r="D108" s="2" t="s">
        <v>650</v>
      </c>
      <c r="E108" s="26" t="s">
        <v>1234</v>
      </c>
      <c r="F108" s="17">
        <f>SUM(G108:IV108)</f>
        <v>2</v>
      </c>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4">
        <v>1</v>
      </c>
      <c r="CB108" s="13"/>
      <c r="CC108" s="14">
        <v>1</v>
      </c>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3"/>
    </row>
    <row r="109" spans="1:256">
      <c r="A109" s="5" t="s">
        <v>1049</v>
      </c>
      <c r="B109" s="5" t="s">
        <v>1010</v>
      </c>
      <c r="C109" t="s">
        <v>873</v>
      </c>
      <c r="D109" s="2" t="s">
        <v>651</v>
      </c>
      <c r="E109" s="26" t="s">
        <v>1234</v>
      </c>
      <c r="F109" s="17">
        <f t="shared" ref="F109:F141" si="7">SUM(G109:IV109)</f>
        <v>1</v>
      </c>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4">
        <v>1</v>
      </c>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row>
    <row r="110" spans="1:256">
      <c r="A110" s="5" t="s">
        <v>1049</v>
      </c>
      <c r="B110" s="5" t="s">
        <v>1010</v>
      </c>
      <c r="C110" t="s">
        <v>874</v>
      </c>
      <c r="D110" s="2" t="s">
        <v>652</v>
      </c>
      <c r="E110" s="26" t="s">
        <v>1234</v>
      </c>
      <c r="F110" s="17">
        <f t="shared" si="7"/>
        <v>1</v>
      </c>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4">
        <v>1</v>
      </c>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row>
    <row r="111" spans="1:256">
      <c r="A111" s="5" t="s">
        <v>1049</v>
      </c>
      <c r="B111" s="1" t="s">
        <v>1012</v>
      </c>
      <c r="C111" s="1"/>
      <c r="D111" s="7" t="s">
        <v>1011</v>
      </c>
      <c r="E111" s="26" t="s">
        <v>1234</v>
      </c>
      <c r="F111" s="17">
        <f t="shared" si="7"/>
        <v>0</v>
      </c>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row>
    <row r="112" spans="1:256">
      <c r="A112" s="5" t="s">
        <v>1049</v>
      </c>
      <c r="B112" s="5" t="s">
        <v>1012</v>
      </c>
      <c r="C112" t="s">
        <v>653</v>
      </c>
      <c r="D112" s="2" t="s">
        <v>654</v>
      </c>
      <c r="E112" s="26" t="s">
        <v>1234</v>
      </c>
      <c r="F112" s="17">
        <f t="shared" si="7"/>
        <v>1</v>
      </c>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4">
        <v>1</v>
      </c>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3"/>
    </row>
    <row r="113" spans="1:256" ht="30">
      <c r="A113" s="5" t="s">
        <v>1049</v>
      </c>
      <c r="B113" s="5" t="s">
        <v>1012</v>
      </c>
      <c r="C113" t="s">
        <v>875</v>
      </c>
      <c r="D113" s="2" t="s">
        <v>655</v>
      </c>
      <c r="E113" s="26" t="s">
        <v>1233</v>
      </c>
      <c r="F113" s="17">
        <f t="shared" si="7"/>
        <v>1</v>
      </c>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4">
        <v>1</v>
      </c>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3"/>
    </row>
    <row r="114" spans="1:256">
      <c r="A114" s="5" t="s">
        <v>1049</v>
      </c>
      <c r="B114" s="5" t="s">
        <v>1012</v>
      </c>
      <c r="C114" t="s">
        <v>876</v>
      </c>
      <c r="D114" s="2" t="s">
        <v>656</v>
      </c>
      <c r="E114" s="26" t="s">
        <v>1234</v>
      </c>
      <c r="F114" s="17">
        <f t="shared" si="7"/>
        <v>1</v>
      </c>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4">
        <v>1</v>
      </c>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3"/>
    </row>
    <row r="115" spans="1:256">
      <c r="A115" s="8" t="s">
        <v>1050</v>
      </c>
      <c r="B115" s="1" t="s">
        <v>1014</v>
      </c>
      <c r="C115" s="1"/>
      <c r="D115" s="7" t="s">
        <v>1013</v>
      </c>
      <c r="E115" s="26" t="s">
        <v>1234</v>
      </c>
      <c r="F115" s="17">
        <f t="shared" si="7"/>
        <v>0</v>
      </c>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c r="IU115" s="13"/>
      <c r="IV115" s="13"/>
    </row>
    <row r="116" spans="1:256" ht="30">
      <c r="A116" s="5" t="s">
        <v>1050</v>
      </c>
      <c r="B116" s="5" t="s">
        <v>1014</v>
      </c>
      <c r="C116" t="s">
        <v>657</v>
      </c>
      <c r="D116" s="2" t="s">
        <v>658</v>
      </c>
      <c r="E116" s="26" t="s">
        <v>1233</v>
      </c>
      <c r="F116" s="17">
        <f t="shared" si="7"/>
        <v>3</v>
      </c>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4">
        <v>1</v>
      </c>
      <c r="CF116" s="14">
        <v>1</v>
      </c>
      <c r="CG116" s="14">
        <v>1</v>
      </c>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c r="IU116" s="13"/>
      <c r="IV116" s="13"/>
    </row>
    <row r="117" spans="1:256">
      <c r="A117" s="5" t="s">
        <v>1050</v>
      </c>
      <c r="B117" s="5" t="s">
        <v>1014</v>
      </c>
      <c r="C117" t="s">
        <v>877</v>
      </c>
      <c r="D117" s="2" t="s">
        <v>659</v>
      </c>
      <c r="E117" s="116" t="s">
        <v>1231</v>
      </c>
      <c r="F117" s="17">
        <f t="shared" si="7"/>
        <v>0</v>
      </c>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3"/>
    </row>
    <row r="118" spans="1:256">
      <c r="A118" s="5" t="s">
        <v>1050</v>
      </c>
      <c r="B118" s="5" t="s">
        <v>1014</v>
      </c>
      <c r="C118" t="s">
        <v>878</v>
      </c>
      <c r="D118" s="2" t="s">
        <v>660</v>
      </c>
      <c r="E118" s="26" t="s">
        <v>1234</v>
      </c>
      <c r="F118" s="17">
        <f t="shared" si="7"/>
        <v>1</v>
      </c>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4">
        <v>1</v>
      </c>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3"/>
    </row>
    <row r="119" spans="1:256">
      <c r="A119" s="5" t="s">
        <v>1050</v>
      </c>
      <c r="B119" s="5" t="s">
        <v>1014</v>
      </c>
      <c r="C119" t="s">
        <v>879</v>
      </c>
      <c r="D119" s="2" t="s">
        <v>661</v>
      </c>
      <c r="E119" s="116" t="s">
        <v>1231</v>
      </c>
      <c r="F119" s="17">
        <f t="shared" si="7"/>
        <v>0</v>
      </c>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c r="IU119" s="13"/>
      <c r="IV119" s="13"/>
    </row>
    <row r="120" spans="1:256">
      <c r="A120" s="5" t="s">
        <v>1050</v>
      </c>
      <c r="B120" s="5" t="s">
        <v>1014</v>
      </c>
      <c r="C120" t="s">
        <v>880</v>
      </c>
      <c r="D120" s="2" t="s">
        <v>662</v>
      </c>
      <c r="E120" s="116" t="s">
        <v>1231</v>
      </c>
      <c r="F120" s="17">
        <f t="shared" si="7"/>
        <v>0</v>
      </c>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c r="IU120" s="13"/>
      <c r="IV120" s="13"/>
    </row>
    <row r="121" spans="1:256" ht="30">
      <c r="A121" s="5" t="s">
        <v>1050</v>
      </c>
      <c r="B121" s="5" t="s">
        <v>1014</v>
      </c>
      <c r="C121" t="s">
        <v>881</v>
      </c>
      <c r="D121" s="2" t="s">
        <v>663</v>
      </c>
      <c r="E121" s="26" t="s">
        <v>1234</v>
      </c>
      <c r="F121" s="17">
        <f t="shared" si="7"/>
        <v>1</v>
      </c>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Q121" s="14">
        <v>1</v>
      </c>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c r="IK121" s="13"/>
      <c r="IL121" s="13"/>
      <c r="IM121" s="13"/>
      <c r="IN121" s="13"/>
      <c r="IO121" s="13"/>
      <c r="IP121" s="13"/>
      <c r="IQ121" s="13"/>
      <c r="IR121" s="13"/>
      <c r="IS121" s="13"/>
      <c r="IT121" s="13"/>
      <c r="IU121" s="13"/>
      <c r="IV121" s="13"/>
    </row>
    <row r="122" spans="1:256" ht="30">
      <c r="A122" s="5" t="s">
        <v>1050</v>
      </c>
      <c r="B122" s="5" t="s">
        <v>1014</v>
      </c>
      <c r="C122" t="s">
        <v>882</v>
      </c>
      <c r="D122" s="2" t="s">
        <v>664</v>
      </c>
      <c r="E122" s="26" t="s">
        <v>1233</v>
      </c>
      <c r="F122" s="17">
        <f t="shared" si="7"/>
        <v>2</v>
      </c>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4">
        <v>1</v>
      </c>
      <c r="CJ122" s="14">
        <v>1</v>
      </c>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row>
    <row r="123" spans="1:256">
      <c r="A123" s="5" t="s">
        <v>1050</v>
      </c>
      <c r="B123" s="5" t="s">
        <v>1014</v>
      </c>
      <c r="C123" t="s">
        <v>883</v>
      </c>
      <c r="D123" s="2" t="s">
        <v>666</v>
      </c>
      <c r="E123" s="26" t="s">
        <v>1233</v>
      </c>
      <c r="F123" s="17">
        <f t="shared" si="7"/>
        <v>3</v>
      </c>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K123" s="14">
        <v>1</v>
      </c>
      <c r="CL123" s="14">
        <v>1</v>
      </c>
      <c r="CM123" s="13"/>
      <c r="CN123" s="13"/>
      <c r="CP123" s="14">
        <v>1</v>
      </c>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c r="IU123" s="13"/>
      <c r="IV123" s="13"/>
    </row>
    <row r="124" spans="1:256">
      <c r="A124" s="5" t="s">
        <v>1050</v>
      </c>
      <c r="B124" s="5" t="s">
        <v>1014</v>
      </c>
      <c r="C124" t="s">
        <v>884</v>
      </c>
      <c r="D124" s="2" t="s">
        <v>665</v>
      </c>
      <c r="E124" s="26" t="s">
        <v>1234</v>
      </c>
      <c r="F124" s="17">
        <f t="shared" si="7"/>
        <v>1</v>
      </c>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N124" s="14">
        <v>1</v>
      </c>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row>
    <row r="125" spans="1:256">
      <c r="A125" s="5" t="s">
        <v>1050</v>
      </c>
      <c r="B125" s="5" t="s">
        <v>1014</v>
      </c>
      <c r="C125" t="s">
        <v>885</v>
      </c>
      <c r="D125" s="2" t="s">
        <v>667</v>
      </c>
      <c r="E125" s="26" t="s">
        <v>1234</v>
      </c>
      <c r="F125" s="17">
        <f t="shared" si="7"/>
        <v>1</v>
      </c>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M125" s="14">
        <v>1</v>
      </c>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c r="IU125" s="13"/>
      <c r="IV125" s="13"/>
    </row>
    <row r="126" spans="1:256">
      <c r="A126" s="5" t="s">
        <v>1050</v>
      </c>
      <c r="B126" s="5" t="s">
        <v>1014</v>
      </c>
      <c r="C126" t="s">
        <v>886</v>
      </c>
      <c r="D126" s="2" t="s">
        <v>668</v>
      </c>
      <c r="E126" s="26" t="s">
        <v>1233</v>
      </c>
      <c r="F126" s="17">
        <f t="shared" si="7"/>
        <v>2</v>
      </c>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5"/>
      <c r="CO126" s="14">
        <v>1</v>
      </c>
      <c r="CQ126" s="14">
        <v>1</v>
      </c>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c r="IR126" s="13"/>
      <c r="IS126" s="13"/>
      <c r="IT126" s="13"/>
      <c r="IU126" s="13"/>
      <c r="IV126" s="13"/>
    </row>
    <row r="127" spans="1:256">
      <c r="A127" s="5" t="s">
        <v>1050</v>
      </c>
      <c r="B127" s="5" t="s">
        <v>1014</v>
      </c>
      <c r="C127" t="s">
        <v>887</v>
      </c>
      <c r="D127" s="2" t="s">
        <v>669</v>
      </c>
      <c r="E127" s="116" t="s">
        <v>1231</v>
      </c>
      <c r="F127" s="17">
        <f t="shared" si="7"/>
        <v>0</v>
      </c>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c r="IR127" s="13"/>
      <c r="IS127" s="13"/>
      <c r="IT127" s="13"/>
      <c r="IU127" s="13"/>
      <c r="IV127" s="13"/>
    </row>
    <row r="128" spans="1:256">
      <c r="A128" s="5" t="s">
        <v>1050</v>
      </c>
      <c r="B128" s="5" t="s">
        <v>1014</v>
      </c>
      <c r="C128" t="s">
        <v>888</v>
      </c>
      <c r="D128" s="2" t="s">
        <v>671</v>
      </c>
      <c r="E128" s="26" t="s">
        <v>1233</v>
      </c>
      <c r="F128" s="17">
        <f t="shared" si="7"/>
        <v>1</v>
      </c>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R128" s="14">
        <v>1</v>
      </c>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c r="IU128" s="13"/>
      <c r="IV128" s="13"/>
    </row>
    <row r="129" spans="1:256">
      <c r="A129" s="5" t="s">
        <v>1050</v>
      </c>
      <c r="B129" s="5" t="s">
        <v>1014</v>
      </c>
      <c r="C129" t="s">
        <v>889</v>
      </c>
      <c r="D129" s="2" t="s">
        <v>670</v>
      </c>
      <c r="E129" s="116" t="s">
        <v>1231</v>
      </c>
      <c r="F129" s="17">
        <f t="shared" si="7"/>
        <v>0</v>
      </c>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c r="IU129" s="13"/>
      <c r="IV129" s="13"/>
    </row>
    <row r="130" spans="1:256">
      <c r="A130" s="5" t="s">
        <v>1050</v>
      </c>
      <c r="B130" s="1" t="s">
        <v>1016</v>
      </c>
      <c r="C130" s="1"/>
      <c r="D130" s="7" t="s">
        <v>1015</v>
      </c>
      <c r="E130" s="26" t="s">
        <v>1233</v>
      </c>
      <c r="F130" s="17">
        <f t="shared" si="7"/>
        <v>0</v>
      </c>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row>
    <row r="131" spans="1:256" ht="30">
      <c r="A131" s="5" t="s">
        <v>1050</v>
      </c>
      <c r="B131" s="5" t="s">
        <v>1016</v>
      </c>
      <c r="C131" t="s">
        <v>672</v>
      </c>
      <c r="D131" s="2" t="s">
        <v>673</v>
      </c>
      <c r="E131" s="26" t="s">
        <v>1233</v>
      </c>
      <c r="F131" s="17">
        <f t="shared" si="7"/>
        <v>1</v>
      </c>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4">
        <v>1</v>
      </c>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3"/>
    </row>
    <row r="132" spans="1:256" ht="30">
      <c r="A132" s="5" t="s">
        <v>1050</v>
      </c>
      <c r="B132" s="5" t="s">
        <v>1016</v>
      </c>
      <c r="C132" t="s">
        <v>890</v>
      </c>
      <c r="D132" s="2" t="s">
        <v>674</v>
      </c>
      <c r="E132" s="26" t="s">
        <v>1233</v>
      </c>
      <c r="F132" s="17">
        <f t="shared" si="7"/>
        <v>1</v>
      </c>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4">
        <v>1</v>
      </c>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row>
    <row r="133" spans="1:256">
      <c r="A133" s="5" t="s">
        <v>1050</v>
      </c>
      <c r="B133" s="5" t="s">
        <v>1016</v>
      </c>
      <c r="C133" t="s">
        <v>891</v>
      </c>
      <c r="D133" s="2" t="s">
        <v>675</v>
      </c>
      <c r="E133" s="26" t="s">
        <v>1233</v>
      </c>
      <c r="F133" s="17">
        <f t="shared" si="7"/>
        <v>1</v>
      </c>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4">
        <v>1</v>
      </c>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row>
    <row r="134" spans="1:256" ht="30">
      <c r="A134" s="5" t="s">
        <v>1050</v>
      </c>
      <c r="B134" s="5" t="s">
        <v>1016</v>
      </c>
      <c r="C134" t="s">
        <v>892</v>
      </c>
      <c r="D134" s="2" t="s">
        <v>676</v>
      </c>
      <c r="E134" s="26" t="s">
        <v>1233</v>
      </c>
      <c r="F134" s="17">
        <f t="shared" si="7"/>
        <v>1</v>
      </c>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4">
        <v>1</v>
      </c>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row>
    <row r="135" spans="1:256">
      <c r="A135" s="5" t="s">
        <v>1050</v>
      </c>
      <c r="B135" s="1" t="s">
        <v>1018</v>
      </c>
      <c r="C135" s="1"/>
      <c r="D135" s="7" t="s">
        <v>1017</v>
      </c>
      <c r="E135" s="26" t="s">
        <v>1233</v>
      </c>
      <c r="F135" s="17">
        <f t="shared" si="7"/>
        <v>0</v>
      </c>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row>
    <row r="136" spans="1:256">
      <c r="A136" s="5" t="s">
        <v>1050</v>
      </c>
      <c r="B136" s="5" t="s">
        <v>1018</v>
      </c>
      <c r="C136" t="s">
        <v>677</v>
      </c>
      <c r="D136" s="2" t="s">
        <v>678</v>
      </c>
      <c r="E136" s="26" t="s">
        <v>1233</v>
      </c>
      <c r="F136" s="17">
        <f t="shared" si="7"/>
        <v>2</v>
      </c>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4">
        <v>1</v>
      </c>
      <c r="CZ136" s="13"/>
      <c r="DA136" s="13"/>
      <c r="DB136" s="14">
        <v>1</v>
      </c>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3"/>
    </row>
    <row r="137" spans="1:256">
      <c r="A137" s="5" t="s">
        <v>1050</v>
      </c>
      <c r="B137" s="5" t="s">
        <v>1018</v>
      </c>
      <c r="C137" t="s">
        <v>893</v>
      </c>
      <c r="D137" s="2" t="s">
        <v>679</v>
      </c>
      <c r="E137" s="26" t="s">
        <v>1233</v>
      </c>
      <c r="F137" s="17">
        <f t="shared" si="7"/>
        <v>3</v>
      </c>
      <c r="G137" s="14">
        <v>1</v>
      </c>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4">
        <v>1</v>
      </c>
      <c r="DA137" s="13"/>
      <c r="DB137" s="14">
        <v>1</v>
      </c>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3"/>
    </row>
    <row r="138" spans="1:256">
      <c r="A138" s="5" t="s">
        <v>1050</v>
      </c>
      <c r="B138" s="5" t="s">
        <v>1018</v>
      </c>
      <c r="C138" t="s">
        <v>894</v>
      </c>
      <c r="D138" s="2" t="s">
        <v>680</v>
      </c>
      <c r="E138" s="26" t="s">
        <v>1233</v>
      </c>
      <c r="F138" s="17">
        <f t="shared" si="7"/>
        <v>5</v>
      </c>
      <c r="G138" s="14">
        <v>1</v>
      </c>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4">
        <v>1</v>
      </c>
      <c r="DC138" s="14">
        <v>1</v>
      </c>
      <c r="DD138" s="13"/>
      <c r="DE138" s="14">
        <v>1</v>
      </c>
      <c r="DF138" s="13"/>
      <c r="DG138" s="13"/>
      <c r="DH138" s="13"/>
      <c r="DI138" s="13"/>
      <c r="DJ138" s="13"/>
      <c r="DK138" s="14">
        <v>1</v>
      </c>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row>
    <row r="139" spans="1:256">
      <c r="A139" s="5" t="s">
        <v>1050</v>
      </c>
      <c r="B139" s="5" t="s">
        <v>1018</v>
      </c>
      <c r="C139" t="s">
        <v>895</v>
      </c>
      <c r="D139" s="2" t="s">
        <v>681</v>
      </c>
      <c r="E139" s="26" t="s">
        <v>1233</v>
      </c>
      <c r="F139" s="17">
        <f t="shared" si="7"/>
        <v>3</v>
      </c>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4">
        <v>1</v>
      </c>
      <c r="DF139" s="13"/>
      <c r="DG139" s="13"/>
      <c r="DH139" s="13"/>
      <c r="DI139" s="13"/>
      <c r="DJ139" s="14">
        <v>1</v>
      </c>
      <c r="DK139" s="13"/>
      <c r="DL139" s="13"/>
      <c r="DM139" s="13"/>
      <c r="DN139" s="13"/>
      <c r="DO139" s="13"/>
      <c r="DP139" s="13"/>
      <c r="DQ139" s="13"/>
      <c r="DR139" s="13"/>
      <c r="DS139" s="13"/>
      <c r="DT139" s="14">
        <v>1</v>
      </c>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3"/>
    </row>
    <row r="140" spans="1:256">
      <c r="A140" s="5" t="s">
        <v>1050</v>
      </c>
      <c r="B140" s="5" t="s">
        <v>1018</v>
      </c>
      <c r="C140" t="s">
        <v>896</v>
      </c>
      <c r="D140" s="2" t="s">
        <v>682</v>
      </c>
      <c r="E140" s="26" t="s">
        <v>1233</v>
      </c>
      <c r="F140" s="17">
        <f>SUM(G140:IV140)</f>
        <v>4</v>
      </c>
      <c r="G140" s="14">
        <v>1</v>
      </c>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4">
        <v>1</v>
      </c>
      <c r="DB140" s="14">
        <v>1</v>
      </c>
      <c r="DC140" s="14">
        <v>1</v>
      </c>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3"/>
    </row>
    <row r="141" spans="1:256">
      <c r="A141" s="5" t="s">
        <v>1050</v>
      </c>
      <c r="B141" s="5" t="s">
        <v>1018</v>
      </c>
      <c r="C141" t="s">
        <v>897</v>
      </c>
      <c r="D141" s="2" t="s">
        <v>683</v>
      </c>
      <c r="E141" s="26" t="s">
        <v>1234</v>
      </c>
      <c r="F141" s="17">
        <f t="shared" si="7"/>
        <v>1</v>
      </c>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4">
        <v>1</v>
      </c>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3"/>
    </row>
    <row r="142" spans="1:256">
      <c r="A142" s="5" t="s">
        <v>1050</v>
      </c>
      <c r="B142" s="5" t="s">
        <v>1018</v>
      </c>
      <c r="C142" t="s">
        <v>898</v>
      </c>
      <c r="D142" s="2" t="s">
        <v>684</v>
      </c>
      <c r="E142" s="26" t="s">
        <v>1233</v>
      </c>
      <c r="F142" s="17">
        <f>SUM(G142:IV142)</f>
        <v>2</v>
      </c>
      <c r="G142" s="14">
        <v>1</v>
      </c>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4">
        <v>1</v>
      </c>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row>
    <row r="143" spans="1:256">
      <c r="A143" s="5" t="s">
        <v>1050</v>
      </c>
      <c r="B143" s="5" t="s">
        <v>1018</v>
      </c>
      <c r="C143" t="s">
        <v>899</v>
      </c>
      <c r="D143" s="2" t="s">
        <v>685</v>
      </c>
      <c r="E143" s="26" t="s">
        <v>1234</v>
      </c>
      <c r="F143" s="17">
        <f t="shared" ref="F143:F176" si="8">SUM(G143:IV143)</f>
        <v>1</v>
      </c>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4">
        <v>1</v>
      </c>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3"/>
    </row>
    <row r="144" spans="1:256">
      <c r="A144" s="5" t="s">
        <v>1050</v>
      </c>
      <c r="B144" s="5" t="s">
        <v>1018</v>
      </c>
      <c r="C144" t="s">
        <v>900</v>
      </c>
      <c r="D144" s="2" t="s">
        <v>686</v>
      </c>
      <c r="E144" s="26" t="s">
        <v>1233</v>
      </c>
      <c r="F144" s="17">
        <f t="shared" si="8"/>
        <v>1</v>
      </c>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4">
        <v>1</v>
      </c>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3"/>
    </row>
    <row r="145" spans="1:256">
      <c r="A145" s="5" t="s">
        <v>1050</v>
      </c>
      <c r="B145" s="5" t="s">
        <v>1018</v>
      </c>
      <c r="C145" t="s">
        <v>901</v>
      </c>
      <c r="D145" s="2" t="s">
        <v>687</v>
      </c>
      <c r="E145" s="26" t="s">
        <v>1233</v>
      </c>
      <c r="F145" s="17">
        <f t="shared" si="8"/>
        <v>3</v>
      </c>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4">
        <v>1</v>
      </c>
      <c r="DE145" s="13"/>
      <c r="DF145" s="13"/>
      <c r="DG145" s="13"/>
      <c r="DH145" s="14">
        <v>1</v>
      </c>
      <c r="DI145" s="13"/>
      <c r="DJ145" s="13"/>
      <c r="DK145" s="13"/>
      <c r="DL145" s="14">
        <v>1</v>
      </c>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row>
    <row r="146" spans="1:256" ht="30">
      <c r="A146" s="5" t="s">
        <v>1050</v>
      </c>
      <c r="B146" s="5" t="s">
        <v>1018</v>
      </c>
      <c r="C146" t="s">
        <v>902</v>
      </c>
      <c r="D146" s="2" t="s">
        <v>688</v>
      </c>
      <c r="E146" s="116" t="s">
        <v>1231</v>
      </c>
      <c r="F146" s="17">
        <f t="shared" si="8"/>
        <v>0</v>
      </c>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3"/>
    </row>
    <row r="147" spans="1:256">
      <c r="A147" s="5" t="s">
        <v>1050</v>
      </c>
      <c r="B147" s="1" t="s">
        <v>1020</v>
      </c>
      <c r="C147" s="1"/>
      <c r="D147" s="7" t="s">
        <v>1019</v>
      </c>
      <c r="E147" s="26" t="s">
        <v>1233</v>
      </c>
      <c r="F147" s="17">
        <f t="shared" si="8"/>
        <v>0</v>
      </c>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row>
    <row r="148" spans="1:256" ht="30">
      <c r="A148" s="5" t="s">
        <v>1050</v>
      </c>
      <c r="B148" s="5" t="s">
        <v>1020</v>
      </c>
      <c r="C148" t="s">
        <v>689</v>
      </c>
      <c r="D148" s="2" t="s">
        <v>690</v>
      </c>
      <c r="E148" s="26" t="s">
        <v>1233</v>
      </c>
      <c r="F148" s="17">
        <f t="shared" si="8"/>
        <v>2</v>
      </c>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4">
        <v>1</v>
      </c>
      <c r="FC148" s="14">
        <v>1</v>
      </c>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3"/>
    </row>
    <row r="149" spans="1:256">
      <c r="A149" s="5" t="s">
        <v>1050</v>
      </c>
      <c r="B149" s="5" t="s">
        <v>1020</v>
      </c>
      <c r="C149" t="s">
        <v>903</v>
      </c>
      <c r="D149" s="2" t="s">
        <v>691</v>
      </c>
      <c r="E149" s="26" t="s">
        <v>1234</v>
      </c>
      <c r="F149" s="17">
        <f t="shared" si="8"/>
        <v>1</v>
      </c>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4">
        <v>1</v>
      </c>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3"/>
    </row>
    <row r="150" spans="1:256" ht="30">
      <c r="A150" s="5" t="s">
        <v>1050</v>
      </c>
      <c r="B150" s="5" t="s">
        <v>1020</v>
      </c>
      <c r="C150" t="s">
        <v>904</v>
      </c>
      <c r="D150" s="2" t="s">
        <v>692</v>
      </c>
      <c r="E150" s="26" t="s">
        <v>1233</v>
      </c>
      <c r="F150" s="17">
        <f t="shared" si="8"/>
        <v>1</v>
      </c>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4">
        <v>1</v>
      </c>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c r="A151" s="5" t="s">
        <v>1050</v>
      </c>
      <c r="B151" s="5" t="s">
        <v>1020</v>
      </c>
      <c r="C151" t="s">
        <v>905</v>
      </c>
      <c r="D151" s="2" t="s">
        <v>693</v>
      </c>
      <c r="E151" s="26" t="s">
        <v>1233</v>
      </c>
      <c r="F151" s="17">
        <f t="shared" si="8"/>
        <v>1</v>
      </c>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4">
        <v>1</v>
      </c>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row>
    <row r="152" spans="1:256" ht="30">
      <c r="A152" s="5" t="s">
        <v>1050</v>
      </c>
      <c r="B152" s="5" t="s">
        <v>1020</v>
      </c>
      <c r="C152" t="s">
        <v>906</v>
      </c>
      <c r="D152" s="2" t="s">
        <v>694</v>
      </c>
      <c r="E152" s="26" t="s">
        <v>1233</v>
      </c>
      <c r="F152" s="17">
        <f t="shared" si="8"/>
        <v>1</v>
      </c>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4">
        <v>1</v>
      </c>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row>
    <row r="153" spans="1:256">
      <c r="A153" s="5" t="s">
        <v>1050</v>
      </c>
      <c r="B153" s="1" t="s">
        <v>1022</v>
      </c>
      <c r="C153" s="1"/>
      <c r="D153" s="7" t="s">
        <v>1021</v>
      </c>
      <c r="E153" s="116" t="s">
        <v>1231</v>
      </c>
      <c r="F153" s="17">
        <f t="shared" si="8"/>
        <v>0</v>
      </c>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row>
    <row r="154" spans="1:256">
      <c r="A154" s="5" t="s">
        <v>1050</v>
      </c>
      <c r="B154" s="5" t="s">
        <v>1022</v>
      </c>
      <c r="C154" t="s">
        <v>695</v>
      </c>
      <c r="D154" s="2" t="s">
        <v>696</v>
      </c>
      <c r="E154" s="116" t="s">
        <v>1231</v>
      </c>
      <c r="F154" s="17">
        <f t="shared" si="8"/>
        <v>0</v>
      </c>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row>
    <row r="155" spans="1:256">
      <c r="A155" s="5" t="s">
        <v>1050</v>
      </c>
      <c r="B155" s="5" t="s">
        <v>1022</v>
      </c>
      <c r="C155" t="s">
        <v>907</v>
      </c>
      <c r="D155" s="2" t="s">
        <v>697</v>
      </c>
      <c r="E155" s="116" t="s">
        <v>1231</v>
      </c>
      <c r="F155" s="17">
        <f t="shared" si="8"/>
        <v>0</v>
      </c>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row>
    <row r="156" spans="1:256">
      <c r="A156" s="5" t="s">
        <v>1050</v>
      </c>
      <c r="B156" s="5" t="s">
        <v>1022</v>
      </c>
      <c r="C156" t="s">
        <v>908</v>
      </c>
      <c r="D156" s="2" t="s">
        <v>698</v>
      </c>
      <c r="E156" s="116" t="s">
        <v>1231</v>
      </c>
      <c r="F156" s="17">
        <f t="shared" si="8"/>
        <v>0</v>
      </c>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row>
    <row r="157" spans="1:256" ht="30">
      <c r="A157" s="5" t="s">
        <v>1050</v>
      </c>
      <c r="B157" s="5" t="s">
        <v>1022</v>
      </c>
      <c r="C157" t="s">
        <v>909</v>
      </c>
      <c r="D157" s="2" t="s">
        <v>699</v>
      </c>
      <c r="E157" s="116" t="s">
        <v>1231</v>
      </c>
      <c r="F157" s="17">
        <f t="shared" si="8"/>
        <v>0</v>
      </c>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row>
    <row r="158" spans="1:256">
      <c r="A158" s="5" t="s">
        <v>1050</v>
      </c>
      <c r="B158" s="5" t="s">
        <v>1022</v>
      </c>
      <c r="C158" t="s">
        <v>910</v>
      </c>
      <c r="D158" s="2" t="s">
        <v>700</v>
      </c>
      <c r="E158" s="26" t="s">
        <v>1234</v>
      </c>
      <c r="F158" s="17">
        <f t="shared" si="8"/>
        <v>2</v>
      </c>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4">
        <v>1</v>
      </c>
      <c r="DP158" s="13"/>
      <c r="DQ158" s="13"/>
      <c r="DR158" s="13"/>
      <c r="DS158" s="13"/>
      <c r="DT158" s="13"/>
      <c r="DU158" s="13"/>
      <c r="DV158" s="13"/>
      <c r="DW158" s="13"/>
      <c r="DX158" s="13"/>
      <c r="DY158" s="13"/>
      <c r="DZ158" s="13"/>
      <c r="EA158" s="13"/>
      <c r="EB158" s="13"/>
      <c r="EC158" s="13"/>
      <c r="ED158" s="13"/>
      <c r="EE158" s="14">
        <v>1</v>
      </c>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row>
    <row r="159" spans="1:256">
      <c r="A159" s="5" t="s">
        <v>1050</v>
      </c>
      <c r="B159" s="5" t="s">
        <v>1022</v>
      </c>
      <c r="C159" t="s">
        <v>911</v>
      </c>
      <c r="D159" s="2" t="s">
        <v>701</v>
      </c>
      <c r="E159" s="116" t="s">
        <v>1231</v>
      </c>
      <c r="F159" s="17">
        <f t="shared" si="8"/>
        <v>0</v>
      </c>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row>
    <row r="160" spans="1:256">
      <c r="A160" s="5" t="s">
        <v>1050</v>
      </c>
      <c r="B160" s="5" t="s">
        <v>1022</v>
      </c>
      <c r="C160" t="s">
        <v>912</v>
      </c>
      <c r="D160" s="2" t="s">
        <v>702</v>
      </c>
      <c r="E160" s="116" t="s">
        <v>1231</v>
      </c>
      <c r="F160" s="17">
        <f t="shared" si="8"/>
        <v>0</v>
      </c>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row>
    <row r="161" spans="1:256">
      <c r="A161" s="5" t="s">
        <v>1050</v>
      </c>
      <c r="B161" s="1" t="s">
        <v>1024</v>
      </c>
      <c r="C161" s="1"/>
      <c r="D161" s="7" t="s">
        <v>1023</v>
      </c>
      <c r="E161" s="26" t="s">
        <v>1234</v>
      </c>
      <c r="F161" s="17">
        <f t="shared" si="8"/>
        <v>0</v>
      </c>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row>
    <row r="162" spans="1:256" ht="30">
      <c r="A162" s="5" t="s">
        <v>1050</v>
      </c>
      <c r="B162" s="5" t="s">
        <v>1024</v>
      </c>
      <c r="C162" t="s">
        <v>703</v>
      </c>
      <c r="D162" s="2" t="s">
        <v>704</v>
      </c>
      <c r="E162" s="26" t="s">
        <v>1234</v>
      </c>
      <c r="F162" s="17">
        <f t="shared" si="8"/>
        <v>2</v>
      </c>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4">
        <v>1</v>
      </c>
      <c r="DZ162" s="14">
        <v>1</v>
      </c>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row>
    <row r="163" spans="1:256">
      <c r="A163" s="5" t="s">
        <v>1050</v>
      </c>
      <c r="B163" s="5" t="s">
        <v>1024</v>
      </c>
      <c r="C163" t="s">
        <v>913</v>
      </c>
      <c r="D163" s="2" t="s">
        <v>705</v>
      </c>
      <c r="E163" s="26" t="s">
        <v>1234</v>
      </c>
      <c r="F163" s="17">
        <f t="shared" si="8"/>
        <v>2</v>
      </c>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4">
        <v>1</v>
      </c>
      <c r="DZ163" s="13"/>
      <c r="EA163" s="14">
        <v>1</v>
      </c>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row>
    <row r="164" spans="1:256">
      <c r="A164" s="5" t="s">
        <v>1050</v>
      </c>
      <c r="B164" s="5" t="s">
        <v>1024</v>
      </c>
      <c r="C164" t="s">
        <v>914</v>
      </c>
      <c r="D164" s="2" t="s">
        <v>706</v>
      </c>
      <c r="E164" s="26" t="s">
        <v>1234</v>
      </c>
      <c r="F164" s="17">
        <f t="shared" si="8"/>
        <v>2</v>
      </c>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4">
        <v>1</v>
      </c>
      <c r="DZ164" s="13"/>
      <c r="EA164" s="13"/>
      <c r="EB164" s="14">
        <v>1</v>
      </c>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row>
    <row r="165" spans="1:256">
      <c r="A165" s="5" t="s">
        <v>1050</v>
      </c>
      <c r="B165" s="5" t="s">
        <v>1024</v>
      </c>
      <c r="C165" t="s">
        <v>915</v>
      </c>
      <c r="D165" s="2" t="s">
        <v>707</v>
      </c>
      <c r="E165" s="26" t="s">
        <v>1234</v>
      </c>
      <c r="F165" s="17">
        <f t="shared" si="8"/>
        <v>2</v>
      </c>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4">
        <v>1</v>
      </c>
      <c r="DZ165" s="13"/>
      <c r="EA165" s="13"/>
      <c r="EB165" s="13"/>
      <c r="EC165" s="14">
        <v>1</v>
      </c>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row>
    <row r="166" spans="1:256" ht="18" customHeight="1">
      <c r="A166" s="5" t="s">
        <v>1050</v>
      </c>
      <c r="B166" s="1" t="s">
        <v>1025</v>
      </c>
      <c r="C166" s="1"/>
      <c r="D166" s="7" t="s">
        <v>1228</v>
      </c>
      <c r="E166" s="26" t="s">
        <v>1234</v>
      </c>
      <c r="F166" s="17">
        <f t="shared" si="8"/>
        <v>0</v>
      </c>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3"/>
    </row>
    <row r="167" spans="1:256">
      <c r="A167" s="5" t="s">
        <v>1050</v>
      </c>
      <c r="B167" s="5" t="s">
        <v>1025</v>
      </c>
      <c r="C167" t="s">
        <v>708</v>
      </c>
      <c r="D167" s="2" t="s">
        <v>709</v>
      </c>
      <c r="E167" s="26" t="s">
        <v>1233</v>
      </c>
      <c r="F167" s="17">
        <f t="shared" si="8"/>
        <v>2</v>
      </c>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4">
        <v>1</v>
      </c>
      <c r="EG167" s="14">
        <v>1</v>
      </c>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3"/>
    </row>
    <row r="168" spans="1:256" ht="30">
      <c r="A168" s="5" t="s">
        <v>1050</v>
      </c>
      <c r="B168" s="5" t="s">
        <v>1025</v>
      </c>
      <c r="C168" t="s">
        <v>916</v>
      </c>
      <c r="D168" s="2" t="s">
        <v>710</v>
      </c>
      <c r="E168" s="26" t="s">
        <v>1234</v>
      </c>
      <c r="F168" s="17">
        <f t="shared" si="8"/>
        <v>1</v>
      </c>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4">
        <v>1</v>
      </c>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3"/>
    </row>
    <row r="169" spans="1:256">
      <c r="A169" s="5" t="s">
        <v>1050</v>
      </c>
      <c r="B169" s="5" t="s">
        <v>1025</v>
      </c>
      <c r="C169" t="s">
        <v>917</v>
      </c>
      <c r="D169" s="2" t="s">
        <v>711</v>
      </c>
      <c r="E169" s="26" t="s">
        <v>1234</v>
      </c>
      <c r="F169" s="17">
        <f t="shared" si="8"/>
        <v>1</v>
      </c>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4">
        <v>1</v>
      </c>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3"/>
    </row>
    <row r="170" spans="1:256">
      <c r="A170" s="5" t="s">
        <v>1050</v>
      </c>
      <c r="B170" s="5" t="s">
        <v>1025</v>
      </c>
      <c r="C170" t="s">
        <v>918</v>
      </c>
      <c r="D170" s="2" t="s">
        <v>712</v>
      </c>
      <c r="E170" s="26" t="s">
        <v>1233</v>
      </c>
      <c r="F170" s="17">
        <f t="shared" si="8"/>
        <v>1</v>
      </c>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4">
        <v>1</v>
      </c>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3"/>
    </row>
    <row r="171" spans="1:256">
      <c r="A171" s="5" t="s">
        <v>1050</v>
      </c>
      <c r="B171" s="5" t="s">
        <v>1025</v>
      </c>
      <c r="C171" t="s">
        <v>919</v>
      </c>
      <c r="D171" s="2" t="s">
        <v>713</v>
      </c>
      <c r="E171" s="26" t="s">
        <v>1233</v>
      </c>
      <c r="F171" s="17">
        <f t="shared" si="8"/>
        <v>2</v>
      </c>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4">
        <v>1</v>
      </c>
      <c r="EK171" s="14">
        <v>1</v>
      </c>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3"/>
    </row>
    <row r="172" spans="1:256">
      <c r="A172" s="5" t="s">
        <v>1050</v>
      </c>
      <c r="B172" s="5" t="s">
        <v>1025</v>
      </c>
      <c r="C172" t="s">
        <v>920</v>
      </c>
      <c r="D172" s="2" t="s">
        <v>714</v>
      </c>
      <c r="E172" s="26" t="s">
        <v>1233</v>
      </c>
      <c r="F172" s="17">
        <f t="shared" si="8"/>
        <v>1</v>
      </c>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4">
        <v>1</v>
      </c>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row>
    <row r="173" spans="1:256">
      <c r="A173" s="5" t="s">
        <v>1050</v>
      </c>
      <c r="B173" s="5" t="s">
        <v>1025</v>
      </c>
      <c r="C173" t="s">
        <v>921</v>
      </c>
      <c r="D173" s="2" t="s">
        <v>715</v>
      </c>
      <c r="E173" s="116" t="s">
        <v>1231</v>
      </c>
      <c r="F173" s="17">
        <f t="shared" si="8"/>
        <v>0</v>
      </c>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3"/>
    </row>
    <row r="174" spans="1:256">
      <c r="A174" s="5" t="s">
        <v>1050</v>
      </c>
      <c r="B174" s="5" t="s">
        <v>1025</v>
      </c>
      <c r="C174" t="s">
        <v>922</v>
      </c>
      <c r="D174" s="2" t="s">
        <v>716</v>
      </c>
      <c r="E174" s="26" t="s">
        <v>1233</v>
      </c>
      <c r="F174" s="17">
        <f>SUM(G174:IV174)</f>
        <v>1</v>
      </c>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4">
        <v>1</v>
      </c>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3"/>
    </row>
    <row r="175" spans="1:256">
      <c r="A175" s="5" t="s">
        <v>1050</v>
      </c>
      <c r="B175" s="1" t="s">
        <v>1027</v>
      </c>
      <c r="C175" s="1"/>
      <c r="D175" s="7" t="s">
        <v>1026</v>
      </c>
      <c r="E175" s="26" t="s">
        <v>1234</v>
      </c>
      <c r="F175" s="17">
        <f t="shared" si="8"/>
        <v>0</v>
      </c>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3"/>
    </row>
    <row r="176" spans="1:256" ht="30">
      <c r="A176" s="5" t="s">
        <v>1050</v>
      </c>
      <c r="B176" s="5" t="s">
        <v>1027</v>
      </c>
      <c r="C176" t="s">
        <v>717</v>
      </c>
      <c r="D176" s="2" t="s">
        <v>718</v>
      </c>
      <c r="E176" s="26" t="s">
        <v>1234</v>
      </c>
      <c r="F176" s="17">
        <f t="shared" si="8"/>
        <v>3</v>
      </c>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4">
        <v>1</v>
      </c>
      <c r="DQ176" s="14">
        <v>1</v>
      </c>
      <c r="DR176" s="14">
        <v>1</v>
      </c>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3"/>
    </row>
    <row r="177" spans="1:256">
      <c r="A177" s="5" t="s">
        <v>1050</v>
      </c>
      <c r="B177" s="5" t="s">
        <v>1027</v>
      </c>
      <c r="C177" t="s">
        <v>923</v>
      </c>
      <c r="D177" s="2" t="s">
        <v>719</v>
      </c>
      <c r="E177" s="26" t="s">
        <v>1234</v>
      </c>
      <c r="F177" s="17">
        <f>SUM(G177:IV177)</f>
        <v>3</v>
      </c>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4">
        <v>1</v>
      </c>
      <c r="DQ177" s="14">
        <v>1</v>
      </c>
      <c r="DR177" s="14">
        <v>1</v>
      </c>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3"/>
    </row>
    <row r="178" spans="1:256" ht="30">
      <c r="A178" s="5" t="s">
        <v>1050</v>
      </c>
      <c r="B178" s="5" t="s">
        <v>1027</v>
      </c>
      <c r="C178" t="s">
        <v>924</v>
      </c>
      <c r="D178" s="2" t="s">
        <v>720</v>
      </c>
      <c r="E178" s="26" t="s">
        <v>1234</v>
      </c>
      <c r="F178" s="17">
        <f t="shared" ref="F178:F225" si="9">SUM(G178:IV178)</f>
        <v>3</v>
      </c>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4">
        <v>1</v>
      </c>
      <c r="DQ178" s="14">
        <v>1</v>
      </c>
      <c r="DR178" s="14">
        <v>1</v>
      </c>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3"/>
    </row>
    <row r="179" spans="1:256">
      <c r="A179" s="5" t="s">
        <v>1050</v>
      </c>
      <c r="B179" s="5" t="s">
        <v>1027</v>
      </c>
      <c r="C179" t="s">
        <v>925</v>
      </c>
      <c r="D179" s="2" t="s">
        <v>721</v>
      </c>
      <c r="E179" s="26" t="s">
        <v>1234</v>
      </c>
      <c r="F179" s="17">
        <f t="shared" si="9"/>
        <v>3</v>
      </c>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4">
        <v>1</v>
      </c>
      <c r="DQ179" s="14">
        <v>1</v>
      </c>
      <c r="DR179" s="14">
        <v>1</v>
      </c>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3"/>
    </row>
    <row r="180" spans="1:256">
      <c r="A180" s="5" t="s">
        <v>1050</v>
      </c>
      <c r="B180" s="5" t="s">
        <v>1027</v>
      </c>
      <c r="C180" t="s">
        <v>926</v>
      </c>
      <c r="D180" s="2" t="s">
        <v>722</v>
      </c>
      <c r="E180" s="116" t="s">
        <v>1231</v>
      </c>
      <c r="F180" s="17">
        <f t="shared" si="9"/>
        <v>0</v>
      </c>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row>
    <row r="181" spans="1:256">
      <c r="A181" s="5" t="s">
        <v>1050</v>
      </c>
      <c r="B181" s="1" t="s">
        <v>1029</v>
      </c>
      <c r="C181" s="1"/>
      <c r="D181" s="7" t="s">
        <v>1028</v>
      </c>
      <c r="E181" s="116" t="s">
        <v>1231</v>
      </c>
      <c r="F181" s="17">
        <f t="shared" si="9"/>
        <v>0</v>
      </c>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3"/>
    </row>
    <row r="182" spans="1:256">
      <c r="A182" s="5" t="s">
        <v>1050</v>
      </c>
      <c r="B182" s="5" t="s">
        <v>1029</v>
      </c>
      <c r="C182" t="s">
        <v>723</v>
      </c>
      <c r="D182" s="2" t="s">
        <v>724</v>
      </c>
      <c r="E182" s="116" t="s">
        <v>1231</v>
      </c>
      <c r="F182" s="17">
        <f t="shared" si="9"/>
        <v>0</v>
      </c>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3"/>
    </row>
    <row r="183" spans="1:256">
      <c r="A183" s="5" t="s">
        <v>1050</v>
      </c>
      <c r="B183" s="5" t="s">
        <v>1029</v>
      </c>
      <c r="C183" t="s">
        <v>927</v>
      </c>
      <c r="D183" s="2" t="s">
        <v>725</v>
      </c>
      <c r="E183" s="26" t="s">
        <v>1234</v>
      </c>
      <c r="F183" s="17">
        <f t="shared" si="9"/>
        <v>1</v>
      </c>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4">
        <v>1</v>
      </c>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c r="IU183" s="13"/>
      <c r="IV183" s="13"/>
    </row>
    <row r="184" spans="1:256">
      <c r="A184" s="5" t="s">
        <v>1050</v>
      </c>
      <c r="B184" s="5" t="s">
        <v>1029</v>
      </c>
      <c r="C184" t="s">
        <v>928</v>
      </c>
      <c r="D184" s="2" t="s">
        <v>726</v>
      </c>
      <c r="E184" s="116" t="s">
        <v>1231</v>
      </c>
      <c r="F184" s="17">
        <f t="shared" si="9"/>
        <v>0</v>
      </c>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c r="IU184" s="13"/>
      <c r="IV184" s="13"/>
    </row>
    <row r="185" spans="1:256">
      <c r="A185" s="5" t="s">
        <v>1050</v>
      </c>
      <c r="B185" s="5" t="s">
        <v>1029</v>
      </c>
      <c r="C185" t="s">
        <v>929</v>
      </c>
      <c r="D185" s="2" t="s">
        <v>727</v>
      </c>
      <c r="E185" s="116" t="s">
        <v>1231</v>
      </c>
      <c r="F185" s="17">
        <f t="shared" si="9"/>
        <v>0</v>
      </c>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row>
    <row r="186" spans="1:256">
      <c r="A186" s="5" t="s">
        <v>1050</v>
      </c>
      <c r="B186" s="5" t="s">
        <v>1029</v>
      </c>
      <c r="C186" t="s">
        <v>930</v>
      </c>
      <c r="D186" s="2" t="s">
        <v>728</v>
      </c>
      <c r="E186" s="116" t="s">
        <v>1231</v>
      </c>
      <c r="F186" s="17">
        <f t="shared" si="9"/>
        <v>0</v>
      </c>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3"/>
    </row>
    <row r="187" spans="1:256">
      <c r="A187" s="5" t="s">
        <v>1050</v>
      </c>
      <c r="B187" s="1" t="s">
        <v>1031</v>
      </c>
      <c r="C187" s="1"/>
      <c r="D187" s="7" t="s">
        <v>1030</v>
      </c>
      <c r="E187" s="26" t="s">
        <v>1233</v>
      </c>
      <c r="F187" s="17">
        <f t="shared" si="9"/>
        <v>0</v>
      </c>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3"/>
    </row>
    <row r="188" spans="1:256">
      <c r="A188" s="5" t="s">
        <v>1050</v>
      </c>
      <c r="B188" s="5" t="s">
        <v>1031</v>
      </c>
      <c r="C188" t="s">
        <v>729</v>
      </c>
      <c r="D188" s="2" t="s">
        <v>730</v>
      </c>
      <c r="E188" s="26" t="s">
        <v>1234</v>
      </c>
      <c r="F188" s="17">
        <f t="shared" si="9"/>
        <v>1</v>
      </c>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4">
        <v>1</v>
      </c>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3"/>
    </row>
    <row r="189" spans="1:256" ht="30">
      <c r="A189" s="5" t="s">
        <v>1050</v>
      </c>
      <c r="B189" s="5" t="s">
        <v>1031</v>
      </c>
      <c r="C189" t="s">
        <v>931</v>
      </c>
      <c r="D189" s="2" t="s">
        <v>731</v>
      </c>
      <c r="E189" s="26" t="s">
        <v>1233</v>
      </c>
      <c r="F189" s="17">
        <f t="shared" si="9"/>
        <v>1</v>
      </c>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4">
        <v>1</v>
      </c>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3"/>
    </row>
    <row r="190" spans="1:256">
      <c r="A190" s="5" t="s">
        <v>1050</v>
      </c>
      <c r="B190" s="5" t="s">
        <v>1031</v>
      </c>
      <c r="C190" t="s">
        <v>932</v>
      </c>
      <c r="D190" s="2" t="s">
        <v>732</v>
      </c>
      <c r="E190" s="26" t="s">
        <v>1233</v>
      </c>
      <c r="F190" s="17">
        <f t="shared" si="9"/>
        <v>1</v>
      </c>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4">
        <v>1</v>
      </c>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3"/>
    </row>
    <row r="191" spans="1:256">
      <c r="A191" s="5" t="s">
        <v>1050</v>
      </c>
      <c r="B191" s="5" t="s">
        <v>1031</v>
      </c>
      <c r="C191" t="s">
        <v>933</v>
      </c>
      <c r="D191" s="2" t="s">
        <v>733</v>
      </c>
      <c r="E191" s="26" t="s">
        <v>1233</v>
      </c>
      <c r="F191" s="17">
        <f t="shared" si="9"/>
        <v>2</v>
      </c>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4">
        <v>1</v>
      </c>
      <c r="GT191" s="13"/>
      <c r="GU191" s="14">
        <v>1</v>
      </c>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3"/>
    </row>
    <row r="192" spans="1:256" ht="30">
      <c r="A192" s="5" t="s">
        <v>1050</v>
      </c>
      <c r="B192" s="5" t="s">
        <v>1031</v>
      </c>
      <c r="C192" t="s">
        <v>934</v>
      </c>
      <c r="D192" s="2" t="s">
        <v>734</v>
      </c>
      <c r="E192" s="26" t="s">
        <v>1233</v>
      </c>
      <c r="F192" s="17">
        <f t="shared" si="9"/>
        <v>1</v>
      </c>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4">
        <v>1</v>
      </c>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3"/>
    </row>
    <row r="193" spans="1:256">
      <c r="A193" s="8" t="s">
        <v>1051</v>
      </c>
      <c r="B193" s="1" t="s">
        <v>1033</v>
      </c>
      <c r="C193" s="1"/>
      <c r="D193" s="7" t="s">
        <v>1032</v>
      </c>
      <c r="E193" s="26" t="s">
        <v>1233</v>
      </c>
      <c r="F193" s="17">
        <f t="shared" si="9"/>
        <v>0</v>
      </c>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row>
    <row r="194" spans="1:256">
      <c r="A194" s="5" t="s">
        <v>1051</v>
      </c>
      <c r="B194" s="5" t="s">
        <v>1033</v>
      </c>
      <c r="C194" t="s">
        <v>735</v>
      </c>
      <c r="D194" s="2" t="s">
        <v>736</v>
      </c>
      <c r="E194" s="26" t="s">
        <v>1232</v>
      </c>
      <c r="F194" s="17">
        <f t="shared" si="9"/>
        <v>4</v>
      </c>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4">
        <v>1</v>
      </c>
      <c r="HC194" s="13"/>
      <c r="HD194" s="13"/>
      <c r="HE194" s="13"/>
      <c r="HF194" s="13"/>
      <c r="HG194" s="14">
        <v>1</v>
      </c>
      <c r="HH194" s="13"/>
      <c r="HI194" s="13"/>
      <c r="HJ194" s="13"/>
      <c r="HK194" s="13"/>
      <c r="HL194" s="13"/>
      <c r="HM194" s="13"/>
      <c r="HN194" s="13"/>
      <c r="HO194" s="14">
        <v>1</v>
      </c>
      <c r="HP194" s="14">
        <v>1</v>
      </c>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3"/>
    </row>
    <row r="195" spans="1:256">
      <c r="A195" s="5" t="s">
        <v>1051</v>
      </c>
      <c r="B195" s="5" t="s">
        <v>1033</v>
      </c>
      <c r="C195" t="s">
        <v>935</v>
      </c>
      <c r="D195" s="2" t="s">
        <v>737</v>
      </c>
      <c r="E195" s="116" t="s">
        <v>1231</v>
      </c>
      <c r="F195" s="17">
        <f t="shared" si="9"/>
        <v>0</v>
      </c>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c r="IU195" s="13"/>
      <c r="IV195" s="13"/>
    </row>
    <row r="196" spans="1:256">
      <c r="A196" s="5" t="s">
        <v>1051</v>
      </c>
      <c r="B196" s="5" t="s">
        <v>1033</v>
      </c>
      <c r="C196" t="s">
        <v>936</v>
      </c>
      <c r="D196" s="2" t="s">
        <v>738</v>
      </c>
      <c r="E196" s="26" t="s">
        <v>1233</v>
      </c>
      <c r="F196" s="17">
        <f t="shared" si="9"/>
        <v>1</v>
      </c>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4">
        <v>1</v>
      </c>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c r="IU196" s="13"/>
      <c r="IV196" s="13"/>
    </row>
    <row r="197" spans="1:256">
      <c r="A197" s="5" t="s">
        <v>1051</v>
      </c>
      <c r="B197" s="5" t="s">
        <v>1033</v>
      </c>
      <c r="C197" t="s">
        <v>937</v>
      </c>
      <c r="D197" s="2" t="s">
        <v>739</v>
      </c>
      <c r="E197" s="26" t="s">
        <v>1233</v>
      </c>
      <c r="F197" s="17">
        <f t="shared" si="9"/>
        <v>2</v>
      </c>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4">
        <v>1</v>
      </c>
      <c r="HJ197" s="13"/>
      <c r="HK197" s="13"/>
      <c r="HL197" s="14">
        <v>1</v>
      </c>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3"/>
    </row>
    <row r="198" spans="1:256">
      <c r="A198" s="5" t="s">
        <v>1051</v>
      </c>
      <c r="B198" s="5" t="s">
        <v>1033</v>
      </c>
      <c r="C198" t="s">
        <v>938</v>
      </c>
      <c r="D198" s="2" t="s">
        <v>740</v>
      </c>
      <c r="E198" s="26" t="s">
        <v>1233</v>
      </c>
      <c r="F198" s="17">
        <f t="shared" si="9"/>
        <v>2</v>
      </c>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4">
        <v>1</v>
      </c>
      <c r="HJ198" s="13"/>
      <c r="HK198" s="13"/>
      <c r="HL198" s="13"/>
      <c r="HM198" s="14">
        <v>1</v>
      </c>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c r="IU198" s="13"/>
      <c r="IV198" s="13"/>
    </row>
    <row r="199" spans="1:256">
      <c r="A199" s="5" t="s">
        <v>1051</v>
      </c>
      <c r="B199" s="1" t="s">
        <v>1035</v>
      </c>
      <c r="C199" s="1"/>
      <c r="D199" s="7" t="s">
        <v>1034</v>
      </c>
      <c r="E199" s="26" t="s">
        <v>1233</v>
      </c>
      <c r="F199" s="17">
        <f t="shared" si="9"/>
        <v>0</v>
      </c>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c r="IU199" s="13"/>
      <c r="IV199" s="13"/>
    </row>
    <row r="200" spans="1:256" ht="30">
      <c r="A200" s="5" t="s">
        <v>1051</v>
      </c>
      <c r="B200" s="5" t="s">
        <v>1035</v>
      </c>
      <c r="C200" t="s">
        <v>741</v>
      </c>
      <c r="D200" s="2" t="s">
        <v>742</v>
      </c>
      <c r="E200" s="26" t="s">
        <v>1233</v>
      </c>
      <c r="F200" s="17">
        <f t="shared" si="9"/>
        <v>3</v>
      </c>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4">
        <v>1</v>
      </c>
      <c r="FX200" s="13"/>
      <c r="FY200" s="13"/>
      <c r="FZ200" s="13"/>
      <c r="GA200" s="13"/>
      <c r="GB200" s="13"/>
      <c r="GC200" s="13"/>
      <c r="GD200" s="13"/>
      <c r="GE200" s="13"/>
      <c r="GF200" s="13"/>
      <c r="GG200" s="13"/>
      <c r="GH200" s="13"/>
      <c r="GI200" s="13"/>
      <c r="GJ200" s="13"/>
      <c r="GK200" s="13"/>
      <c r="GL200" s="13"/>
      <c r="GM200" s="13"/>
      <c r="GN200" s="14">
        <v>1</v>
      </c>
      <c r="GO200" s="13"/>
      <c r="GP200" s="13"/>
      <c r="GQ200" s="13"/>
      <c r="GR200" s="13"/>
      <c r="GS200" s="14">
        <v>1</v>
      </c>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c r="IU200" s="13"/>
      <c r="IV200" s="13"/>
    </row>
    <row r="201" spans="1:256" ht="30">
      <c r="A201" s="5" t="s">
        <v>1051</v>
      </c>
      <c r="B201" s="5" t="s">
        <v>1035</v>
      </c>
      <c r="C201" t="s">
        <v>939</v>
      </c>
      <c r="D201" s="2" t="s">
        <v>743</v>
      </c>
      <c r="E201" s="26" t="s">
        <v>1233</v>
      </c>
      <c r="F201" s="17">
        <f t="shared" si="9"/>
        <v>1</v>
      </c>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4">
        <v>1</v>
      </c>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c r="IU201" s="13"/>
      <c r="IV201" s="13"/>
    </row>
    <row r="202" spans="1:256">
      <c r="A202" s="5" t="s">
        <v>1051</v>
      </c>
      <c r="B202" s="5" t="s">
        <v>1035</v>
      </c>
      <c r="C202" t="s">
        <v>940</v>
      </c>
      <c r="D202" s="2" t="s">
        <v>744</v>
      </c>
      <c r="E202" s="26" t="s">
        <v>1233</v>
      </c>
      <c r="F202" s="17">
        <f t="shared" si="9"/>
        <v>2</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4">
        <v>1</v>
      </c>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4">
        <v>1</v>
      </c>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c r="IU202" s="13"/>
      <c r="IV202" s="13"/>
    </row>
    <row r="203" spans="1:256">
      <c r="A203" s="5" t="s">
        <v>1051</v>
      </c>
      <c r="B203" s="5" t="s">
        <v>1035</v>
      </c>
      <c r="C203" t="s">
        <v>941</v>
      </c>
      <c r="D203" s="2" t="s">
        <v>745</v>
      </c>
      <c r="E203" s="26" t="s">
        <v>1233</v>
      </c>
      <c r="F203" s="17">
        <f t="shared" si="9"/>
        <v>1</v>
      </c>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4">
        <v>1</v>
      </c>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3"/>
    </row>
    <row r="204" spans="1:256">
      <c r="A204" s="5" t="s">
        <v>1051</v>
      </c>
      <c r="B204" s="5" t="s">
        <v>1035</v>
      </c>
      <c r="C204" t="s">
        <v>942</v>
      </c>
      <c r="D204" s="2" t="s">
        <v>746</v>
      </c>
      <c r="E204" s="26" t="s">
        <v>1233</v>
      </c>
      <c r="F204" s="17">
        <f t="shared" si="9"/>
        <v>2</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4">
        <v>1</v>
      </c>
      <c r="GQ204" s="13"/>
      <c r="GR204" s="13"/>
      <c r="GS204" s="13"/>
      <c r="GT204" s="13"/>
      <c r="GU204" s="14">
        <v>1</v>
      </c>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3"/>
    </row>
    <row r="205" spans="1:256">
      <c r="A205" s="5" t="s">
        <v>1051</v>
      </c>
      <c r="B205" s="5" t="s">
        <v>1035</v>
      </c>
      <c r="C205" t="s">
        <v>943</v>
      </c>
      <c r="D205" s="2" t="s">
        <v>747</v>
      </c>
      <c r="E205" s="26" t="s">
        <v>1233</v>
      </c>
      <c r="F205" s="17">
        <f t="shared" si="9"/>
        <v>1</v>
      </c>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4">
        <v>1</v>
      </c>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c r="A206" s="5" t="s">
        <v>1051</v>
      </c>
      <c r="B206" s="5" t="s">
        <v>1035</v>
      </c>
      <c r="C206" t="s">
        <v>944</v>
      </c>
      <c r="D206" s="2" t="s">
        <v>748</v>
      </c>
      <c r="E206" s="26" t="s">
        <v>1234</v>
      </c>
      <c r="F206" s="17">
        <f t="shared" si="9"/>
        <v>1</v>
      </c>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4">
        <v>1</v>
      </c>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3"/>
    </row>
    <row r="207" spans="1:256">
      <c r="A207" s="5" t="s">
        <v>1051</v>
      </c>
      <c r="B207" s="1" t="s">
        <v>1037</v>
      </c>
      <c r="C207" s="1"/>
      <c r="D207" s="7" t="s">
        <v>1036</v>
      </c>
      <c r="E207" s="26" t="s">
        <v>1233</v>
      </c>
      <c r="F207" s="17">
        <f t="shared" si="9"/>
        <v>0</v>
      </c>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c r="IU207" s="13"/>
      <c r="IV207" s="13"/>
    </row>
    <row r="208" spans="1:256">
      <c r="A208" s="5" t="s">
        <v>1051</v>
      </c>
      <c r="B208" s="5" t="s">
        <v>1037</v>
      </c>
      <c r="C208" t="s">
        <v>749</v>
      </c>
      <c r="D208" s="2" t="s">
        <v>750</v>
      </c>
      <c r="E208" s="26" t="s">
        <v>1233</v>
      </c>
      <c r="F208" s="17">
        <f t="shared" si="9"/>
        <v>1</v>
      </c>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4">
        <v>1</v>
      </c>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c r="IU208" s="13"/>
      <c r="IV208" s="13"/>
    </row>
    <row r="209" spans="1:256">
      <c r="A209" s="5" t="s">
        <v>1051</v>
      </c>
      <c r="B209" s="5" t="s">
        <v>1037</v>
      </c>
      <c r="C209" t="s">
        <v>945</v>
      </c>
      <c r="D209" s="2" t="s">
        <v>751</v>
      </c>
      <c r="E209" s="26" t="s">
        <v>1232</v>
      </c>
      <c r="F209" s="17">
        <f>SUM(G209:IV209)</f>
        <v>1</v>
      </c>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4">
        <v>1</v>
      </c>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c r="IU209" s="13"/>
      <c r="IV209" s="13"/>
    </row>
    <row r="210" spans="1:256">
      <c r="A210" s="5" t="s">
        <v>1051</v>
      </c>
      <c r="B210" s="5" t="s">
        <v>1037</v>
      </c>
      <c r="C210" t="s">
        <v>946</v>
      </c>
      <c r="D210" s="2" t="s">
        <v>752</v>
      </c>
      <c r="E210" s="26" t="s">
        <v>1234</v>
      </c>
      <c r="F210" s="17">
        <f t="shared" si="9"/>
        <v>1</v>
      </c>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4">
        <v>1</v>
      </c>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c r="IU210" s="13"/>
      <c r="IV210" s="13"/>
    </row>
    <row r="211" spans="1:256">
      <c r="A211" s="5" t="s">
        <v>1051</v>
      </c>
      <c r="B211" s="5" t="s">
        <v>1037</v>
      </c>
      <c r="C211" t="s">
        <v>947</v>
      </c>
      <c r="D211" s="2" t="s">
        <v>753</v>
      </c>
      <c r="E211" s="26" t="s">
        <v>1233</v>
      </c>
      <c r="F211" s="17">
        <f t="shared" si="9"/>
        <v>1</v>
      </c>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4">
        <v>1</v>
      </c>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3"/>
    </row>
    <row r="212" spans="1:256">
      <c r="A212" s="5" t="s">
        <v>1051</v>
      </c>
      <c r="B212" s="5" t="s">
        <v>1037</v>
      </c>
      <c r="C212" t="s">
        <v>948</v>
      </c>
      <c r="D212" s="2" t="s">
        <v>754</v>
      </c>
      <c r="E212" s="26" t="s">
        <v>1234</v>
      </c>
      <c r="F212" s="17">
        <f t="shared" si="9"/>
        <v>1</v>
      </c>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4">
        <v>1</v>
      </c>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3"/>
    </row>
    <row r="213" spans="1:256">
      <c r="A213" s="5" t="s">
        <v>1051</v>
      </c>
      <c r="B213" s="1" t="s">
        <v>1039</v>
      </c>
      <c r="C213" s="1"/>
      <c r="D213" s="7" t="s">
        <v>1038</v>
      </c>
      <c r="E213" s="26" t="s">
        <v>1233</v>
      </c>
      <c r="F213" s="17">
        <f>SUM(G213:IV213)</f>
        <v>0</v>
      </c>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3"/>
    </row>
    <row r="214" spans="1:256" ht="30">
      <c r="A214" s="5" t="s">
        <v>1051</v>
      </c>
      <c r="B214" s="5" t="s">
        <v>1039</v>
      </c>
      <c r="C214" t="s">
        <v>755</v>
      </c>
      <c r="D214" s="2" t="s">
        <v>756</v>
      </c>
      <c r="E214" s="26" t="s">
        <v>1232</v>
      </c>
      <c r="F214" s="17">
        <f t="shared" si="9"/>
        <v>1</v>
      </c>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4">
        <v>1</v>
      </c>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3"/>
    </row>
    <row r="215" spans="1:256">
      <c r="A215" s="5" t="s">
        <v>1051</v>
      </c>
      <c r="B215" s="5" t="s">
        <v>1039</v>
      </c>
      <c r="C215" t="s">
        <v>949</v>
      </c>
      <c r="D215" s="2" t="s">
        <v>757</v>
      </c>
      <c r="E215" s="26" t="s">
        <v>1233</v>
      </c>
      <c r="F215" s="17">
        <f t="shared" si="9"/>
        <v>2</v>
      </c>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4">
        <v>1</v>
      </c>
      <c r="FH215" s="13"/>
      <c r="FI215" s="13"/>
      <c r="FJ215" s="14">
        <v>1</v>
      </c>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c r="IU215" s="13"/>
      <c r="IV215" s="13"/>
    </row>
    <row r="216" spans="1:256" ht="30">
      <c r="A216" s="5" t="s">
        <v>1051</v>
      </c>
      <c r="B216" s="5" t="s">
        <v>1039</v>
      </c>
      <c r="C216" t="s">
        <v>950</v>
      </c>
      <c r="D216" s="2" t="s">
        <v>758</v>
      </c>
      <c r="E216" s="26" t="s">
        <v>1232</v>
      </c>
      <c r="F216" s="17">
        <f t="shared" si="9"/>
        <v>2</v>
      </c>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4">
        <v>1</v>
      </c>
      <c r="FI216" s="13"/>
      <c r="FJ216" s="13"/>
      <c r="FK216" s="13"/>
      <c r="FL216" s="13"/>
      <c r="FM216" s="14">
        <v>1</v>
      </c>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c r="IU216" s="13"/>
      <c r="IV216" s="13"/>
    </row>
    <row r="217" spans="1:256">
      <c r="A217" s="5" t="s">
        <v>1051</v>
      </c>
      <c r="B217" s="5" t="s">
        <v>1039</v>
      </c>
      <c r="C217" t="s">
        <v>951</v>
      </c>
      <c r="D217" s="2" t="s">
        <v>759</v>
      </c>
      <c r="E217" s="26" t="s">
        <v>1233</v>
      </c>
      <c r="F217" s="17">
        <f t="shared" si="9"/>
        <v>2</v>
      </c>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4">
        <v>1</v>
      </c>
      <c r="FJ217" s="13"/>
      <c r="FK217" s="13"/>
      <c r="FL217" s="13"/>
      <c r="FM217" s="13"/>
      <c r="FN217" s="14">
        <v>1</v>
      </c>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c r="IU217" s="13"/>
      <c r="IV217" s="13"/>
    </row>
    <row r="218" spans="1:256" ht="30">
      <c r="A218" s="5" t="s">
        <v>1051</v>
      </c>
      <c r="B218" s="5" t="s">
        <v>1039</v>
      </c>
      <c r="C218" t="s">
        <v>952</v>
      </c>
      <c r="D218" s="2" t="s">
        <v>760</v>
      </c>
      <c r="E218" s="26" t="s">
        <v>1233</v>
      </c>
      <c r="F218" s="17">
        <f t="shared" si="9"/>
        <v>1</v>
      </c>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4">
        <v>1</v>
      </c>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c r="IU218" s="13"/>
      <c r="IV218" s="13"/>
    </row>
    <row r="219" spans="1:256">
      <c r="A219" s="5" t="s">
        <v>1051</v>
      </c>
      <c r="B219" s="5" t="s">
        <v>1039</v>
      </c>
      <c r="C219" t="s">
        <v>953</v>
      </c>
      <c r="D219" s="2" t="s">
        <v>761</v>
      </c>
      <c r="E219" s="26" t="s">
        <v>1234</v>
      </c>
      <c r="F219" s="17">
        <f t="shared" si="9"/>
        <v>1</v>
      </c>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4">
        <v>1</v>
      </c>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c r="IU219" s="13"/>
      <c r="IV219" s="13"/>
    </row>
    <row r="220" spans="1:256">
      <c r="A220" s="5" t="s">
        <v>1051</v>
      </c>
      <c r="B220" s="5" t="s">
        <v>1039</v>
      </c>
      <c r="C220" t="s">
        <v>954</v>
      </c>
      <c r="D220" s="2" t="s">
        <v>762</v>
      </c>
      <c r="E220" s="26" t="s">
        <v>1233</v>
      </c>
      <c r="F220" s="17">
        <f t="shared" si="9"/>
        <v>2</v>
      </c>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4">
        <v>1</v>
      </c>
      <c r="FM220" s="13"/>
      <c r="FN220" s="13"/>
      <c r="FO220" s="14">
        <v>1</v>
      </c>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c r="IU220" s="13"/>
      <c r="IV220" s="13"/>
    </row>
    <row r="221" spans="1:256">
      <c r="A221" s="5" t="s">
        <v>1051</v>
      </c>
      <c r="B221" s="5" t="s">
        <v>1039</v>
      </c>
      <c r="C221" t="s">
        <v>955</v>
      </c>
      <c r="D221" s="2" t="s">
        <v>763</v>
      </c>
      <c r="E221" s="26" t="s">
        <v>1232</v>
      </c>
      <c r="F221" s="17">
        <f t="shared" si="9"/>
        <v>5</v>
      </c>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4">
        <v>1</v>
      </c>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4">
        <v>1</v>
      </c>
      <c r="HD221" s="14">
        <v>1</v>
      </c>
      <c r="HE221" s="14">
        <v>1</v>
      </c>
      <c r="HF221" s="14">
        <v>1</v>
      </c>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row>
    <row r="222" spans="1:256">
      <c r="A222" s="5" t="s">
        <v>1051</v>
      </c>
      <c r="B222" s="1" t="s">
        <v>1041</v>
      </c>
      <c r="C222" s="1"/>
      <c r="D222" s="7" t="s">
        <v>1040</v>
      </c>
      <c r="E222" s="26" t="s">
        <v>1233</v>
      </c>
      <c r="F222" s="17">
        <f t="shared" si="9"/>
        <v>0</v>
      </c>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row>
    <row r="223" spans="1:256">
      <c r="A223" s="5" t="s">
        <v>1051</v>
      </c>
      <c r="B223" s="5" t="s">
        <v>1041</v>
      </c>
      <c r="C223" t="s">
        <v>764</v>
      </c>
      <c r="D223" s="2" t="s">
        <v>765</v>
      </c>
      <c r="E223" s="26" t="s">
        <v>1234</v>
      </c>
      <c r="F223" s="17">
        <f t="shared" si="9"/>
        <v>1</v>
      </c>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4">
        <v>1</v>
      </c>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row>
    <row r="224" spans="1:256">
      <c r="A224" s="5" t="s">
        <v>1051</v>
      </c>
      <c r="B224" s="5" t="s">
        <v>1041</v>
      </c>
      <c r="C224" t="s">
        <v>956</v>
      </c>
      <c r="D224" s="2" t="s">
        <v>766</v>
      </c>
      <c r="E224" s="26" t="s">
        <v>1233</v>
      </c>
      <c r="F224" s="17">
        <f t="shared" si="9"/>
        <v>2</v>
      </c>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4">
        <v>1</v>
      </c>
      <c r="GB224" s="14">
        <v>1</v>
      </c>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row>
    <row r="225" spans="1:256">
      <c r="A225" s="5" t="s">
        <v>1051</v>
      </c>
      <c r="B225" s="5" t="s">
        <v>1041</v>
      </c>
      <c r="C225" t="s">
        <v>957</v>
      </c>
      <c r="D225" s="2" t="s">
        <v>767</v>
      </c>
      <c r="E225" s="26" t="s">
        <v>1233</v>
      </c>
      <c r="F225" s="17">
        <f t="shared" si="9"/>
        <v>1</v>
      </c>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4">
        <v>1</v>
      </c>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c r="IU225" s="13"/>
      <c r="IV225" s="13"/>
    </row>
    <row r="226" spans="1:256">
      <c r="A226" s="5" t="s">
        <v>1051</v>
      </c>
      <c r="B226" s="5" t="s">
        <v>1041</v>
      </c>
      <c r="C226" t="s">
        <v>958</v>
      </c>
      <c r="D226" s="2" t="s">
        <v>768</v>
      </c>
      <c r="E226" s="26" t="s">
        <v>1233</v>
      </c>
      <c r="F226" s="17">
        <f>SUM(G226:IV226)</f>
        <v>2</v>
      </c>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4">
        <v>1</v>
      </c>
      <c r="FU226" s="14">
        <v>1</v>
      </c>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c r="IU226" s="13"/>
      <c r="IV226" s="13"/>
    </row>
    <row r="227" spans="1:256">
      <c r="A227" s="5" t="s">
        <v>1051</v>
      </c>
      <c r="B227" s="5" t="s">
        <v>1041</v>
      </c>
      <c r="C227" t="s">
        <v>959</v>
      </c>
      <c r="D227" s="2" t="s">
        <v>769</v>
      </c>
      <c r="E227" s="26" t="s">
        <v>1233</v>
      </c>
      <c r="F227" s="17">
        <f t="shared" ref="F227:F256" si="10">SUM(G227:IV227)</f>
        <v>4</v>
      </c>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4">
        <v>1</v>
      </c>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4">
        <v>1</v>
      </c>
      <c r="HJ227" s="14">
        <v>1</v>
      </c>
      <c r="HK227" s="14">
        <v>1</v>
      </c>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c r="IU227" s="13"/>
      <c r="IV227" s="13"/>
    </row>
    <row r="228" spans="1:256" ht="30">
      <c r="A228" s="5" t="s">
        <v>1051</v>
      </c>
      <c r="B228" s="5" t="s">
        <v>1041</v>
      </c>
      <c r="C228" t="s">
        <v>960</v>
      </c>
      <c r="D228" s="2" t="s">
        <v>770</v>
      </c>
      <c r="E228" s="26" t="s">
        <v>1233</v>
      </c>
      <c r="F228" s="17">
        <f t="shared" si="10"/>
        <v>1</v>
      </c>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4">
        <v>1</v>
      </c>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3"/>
    </row>
    <row r="229" spans="1:256" ht="30">
      <c r="A229" s="5" t="s">
        <v>1051</v>
      </c>
      <c r="B229" s="5" t="s">
        <v>1041</v>
      </c>
      <c r="C229" t="s">
        <v>961</v>
      </c>
      <c r="D229" s="2" t="s">
        <v>771</v>
      </c>
      <c r="E229" s="26" t="s">
        <v>1233</v>
      </c>
      <c r="F229" s="17">
        <f t="shared" si="10"/>
        <v>2</v>
      </c>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4">
        <v>1</v>
      </c>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4">
        <v>1</v>
      </c>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c r="IU229" s="13"/>
      <c r="IV229" s="13"/>
    </row>
    <row r="230" spans="1:256">
      <c r="A230" s="5" t="s">
        <v>1051</v>
      </c>
      <c r="B230" s="1" t="s">
        <v>1043</v>
      </c>
      <c r="C230" s="1"/>
      <c r="D230" s="7" t="s">
        <v>1042</v>
      </c>
      <c r="E230" s="26" t="s">
        <v>1234</v>
      </c>
      <c r="F230" s="17">
        <f t="shared" si="10"/>
        <v>0</v>
      </c>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c r="IU230" s="13"/>
      <c r="IV230" s="13"/>
    </row>
    <row r="231" spans="1:256" ht="30">
      <c r="A231" s="5" t="s">
        <v>1051</v>
      </c>
      <c r="B231" s="5" t="s">
        <v>1043</v>
      </c>
      <c r="C231" t="s">
        <v>772</v>
      </c>
      <c r="D231" s="2" t="s">
        <v>773</v>
      </c>
      <c r="E231" s="116" t="s">
        <v>1231</v>
      </c>
      <c r="F231" s="17">
        <f t="shared" si="10"/>
        <v>0</v>
      </c>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c r="IU231" s="13"/>
      <c r="IV231" s="13"/>
    </row>
    <row r="232" spans="1:256">
      <c r="A232" s="5" t="s">
        <v>1051</v>
      </c>
      <c r="B232" s="5" t="s">
        <v>1043</v>
      </c>
      <c r="C232" t="s">
        <v>962</v>
      </c>
      <c r="D232" s="2" t="s">
        <v>774</v>
      </c>
      <c r="E232" s="26" t="s">
        <v>1233</v>
      </c>
      <c r="F232" s="17">
        <f t="shared" si="10"/>
        <v>7</v>
      </c>
      <c r="G232" s="14">
        <v>1</v>
      </c>
      <c r="H232" s="14">
        <v>1</v>
      </c>
      <c r="I232" s="14">
        <v>1</v>
      </c>
      <c r="J232" s="14">
        <v>1</v>
      </c>
      <c r="K232" s="14">
        <v>1</v>
      </c>
      <c r="L232" s="14">
        <v>1</v>
      </c>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4">
        <v>1</v>
      </c>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c r="IU232" s="13"/>
      <c r="IV232" s="13"/>
    </row>
    <row r="233" spans="1:256" ht="30">
      <c r="A233" s="5" t="s">
        <v>1051</v>
      </c>
      <c r="B233" s="5" t="s">
        <v>1043</v>
      </c>
      <c r="C233" t="s">
        <v>963</v>
      </c>
      <c r="D233" s="2" t="s">
        <v>775</v>
      </c>
      <c r="E233" s="26" t="s">
        <v>1233</v>
      </c>
      <c r="F233" s="17">
        <f t="shared" si="10"/>
        <v>2</v>
      </c>
      <c r="G233" s="14">
        <v>1</v>
      </c>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4">
        <v>1</v>
      </c>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c r="IU233" s="13"/>
      <c r="IV233" s="13"/>
    </row>
    <row r="234" spans="1:256">
      <c r="A234" s="5" t="s">
        <v>1051</v>
      </c>
      <c r="B234" s="5" t="s">
        <v>1043</v>
      </c>
      <c r="C234" t="s">
        <v>964</v>
      </c>
      <c r="D234" s="2" t="s">
        <v>776</v>
      </c>
      <c r="E234" s="26" t="s">
        <v>1234</v>
      </c>
      <c r="F234" s="17">
        <f t="shared" si="10"/>
        <v>1</v>
      </c>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4">
        <v>1</v>
      </c>
      <c r="HD234" s="15"/>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c r="IU234" s="13"/>
      <c r="IV234" s="13"/>
    </row>
    <row r="235" spans="1:256" ht="30">
      <c r="A235" s="5" t="s">
        <v>1051</v>
      </c>
      <c r="B235" s="5" t="s">
        <v>1043</v>
      </c>
      <c r="C235" t="s">
        <v>965</v>
      </c>
      <c r="D235" s="2" t="s">
        <v>777</v>
      </c>
      <c r="E235" s="26" t="s">
        <v>1234</v>
      </c>
      <c r="F235" s="17">
        <f t="shared" si="10"/>
        <v>1</v>
      </c>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4">
        <v>1</v>
      </c>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c r="IU235" s="13"/>
      <c r="IV235" s="13"/>
    </row>
    <row r="236" spans="1:256">
      <c r="A236" s="5" t="s">
        <v>1051</v>
      </c>
      <c r="B236" s="5" t="s">
        <v>1043</v>
      </c>
      <c r="C236" t="s">
        <v>966</v>
      </c>
      <c r="D236" s="2" t="s">
        <v>778</v>
      </c>
      <c r="E236" s="116" t="s">
        <v>1231</v>
      </c>
      <c r="F236" s="17">
        <f t="shared" si="10"/>
        <v>0</v>
      </c>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3"/>
    </row>
    <row r="237" spans="1:256" ht="30">
      <c r="A237" s="8" t="s">
        <v>1052</v>
      </c>
      <c r="B237" s="1" t="s">
        <v>1045</v>
      </c>
      <c r="C237" s="1"/>
      <c r="D237" s="7" t="s">
        <v>1044</v>
      </c>
      <c r="E237" s="26" t="s">
        <v>1233</v>
      </c>
      <c r="F237" s="17">
        <f t="shared" si="10"/>
        <v>0</v>
      </c>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3"/>
    </row>
    <row r="238" spans="1:256">
      <c r="A238" s="5" t="s">
        <v>1052</v>
      </c>
      <c r="B238" s="5" t="s">
        <v>1045</v>
      </c>
      <c r="C238" t="s">
        <v>779</v>
      </c>
      <c r="D238" s="2" t="s">
        <v>780</v>
      </c>
      <c r="E238" s="26" t="s">
        <v>1233</v>
      </c>
      <c r="F238" s="17">
        <f t="shared" si="10"/>
        <v>1</v>
      </c>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4">
        <v>1</v>
      </c>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3"/>
    </row>
    <row r="239" spans="1:256">
      <c r="A239" s="5" t="s">
        <v>1052</v>
      </c>
      <c r="B239" s="5" t="s">
        <v>1045</v>
      </c>
      <c r="C239" t="s">
        <v>799</v>
      </c>
      <c r="D239" s="2" t="s">
        <v>781</v>
      </c>
      <c r="E239" s="26" t="s">
        <v>1233</v>
      </c>
      <c r="F239" s="17">
        <f t="shared" si="10"/>
        <v>1</v>
      </c>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4">
        <v>1</v>
      </c>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3"/>
    </row>
    <row r="240" spans="1:256" ht="30">
      <c r="A240" s="5" t="s">
        <v>1052</v>
      </c>
      <c r="B240" s="5" t="s">
        <v>1045</v>
      </c>
      <c r="C240" t="s">
        <v>800</v>
      </c>
      <c r="D240" s="2" t="s">
        <v>782</v>
      </c>
      <c r="E240" s="26" t="s">
        <v>1233</v>
      </c>
      <c r="F240" s="17">
        <f t="shared" si="10"/>
        <v>2</v>
      </c>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4">
        <v>1</v>
      </c>
      <c r="HW240" s="14">
        <v>1</v>
      </c>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3"/>
    </row>
    <row r="241" spans="1:256">
      <c r="A241" s="5" t="s">
        <v>1052</v>
      </c>
      <c r="B241" s="5" t="s">
        <v>1045</v>
      </c>
      <c r="C241" t="s">
        <v>801</v>
      </c>
      <c r="D241" s="2" t="s">
        <v>783</v>
      </c>
      <c r="E241" s="26" t="s">
        <v>1233</v>
      </c>
      <c r="F241" s="17">
        <f t="shared" si="10"/>
        <v>2</v>
      </c>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4">
        <v>1</v>
      </c>
      <c r="HY241" s="14">
        <v>1</v>
      </c>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3"/>
    </row>
    <row r="242" spans="1:256" ht="30">
      <c r="A242" s="5" t="s">
        <v>1052</v>
      </c>
      <c r="B242" s="5" t="s">
        <v>1045</v>
      </c>
      <c r="C242" t="s">
        <v>802</v>
      </c>
      <c r="D242" s="2" t="s">
        <v>784</v>
      </c>
      <c r="E242" s="26" t="s">
        <v>1233</v>
      </c>
      <c r="F242" s="17">
        <f t="shared" si="10"/>
        <v>1</v>
      </c>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4">
        <v>1</v>
      </c>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3"/>
    </row>
    <row r="243" spans="1:256" ht="30">
      <c r="A243" s="5" t="s">
        <v>1052</v>
      </c>
      <c r="B243" s="1" t="s">
        <v>1046</v>
      </c>
      <c r="C243" s="1"/>
      <c r="D243" s="7" t="s">
        <v>1053</v>
      </c>
      <c r="E243" s="26" t="s">
        <v>1234</v>
      </c>
      <c r="F243" s="17">
        <f t="shared" si="10"/>
        <v>0</v>
      </c>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3"/>
    </row>
    <row r="244" spans="1:256">
      <c r="A244" s="5" t="s">
        <v>1052</v>
      </c>
      <c r="B244" s="5" t="s">
        <v>1046</v>
      </c>
      <c r="C244" t="s">
        <v>785</v>
      </c>
      <c r="D244" s="2" t="s">
        <v>786</v>
      </c>
      <c r="E244" s="26" t="s">
        <v>1233</v>
      </c>
      <c r="F244" s="17">
        <f t="shared" si="10"/>
        <v>3</v>
      </c>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4">
        <v>1</v>
      </c>
      <c r="IC244" s="14">
        <v>1</v>
      </c>
      <c r="ID244" s="13"/>
      <c r="IE244" s="13"/>
      <c r="IF244" s="13"/>
      <c r="IG244" s="14">
        <v>1</v>
      </c>
      <c r="IH244" s="13"/>
      <c r="II244" s="13"/>
      <c r="IJ244" s="13"/>
      <c r="IK244" s="13"/>
      <c r="IL244" s="13"/>
      <c r="IM244" s="13"/>
      <c r="IN244" s="13"/>
      <c r="IO244" s="13"/>
      <c r="IP244" s="13"/>
      <c r="IQ244" s="13"/>
      <c r="IR244" s="13"/>
      <c r="IS244" s="13"/>
      <c r="IT244" s="13"/>
      <c r="IU244" s="13"/>
      <c r="IV244" s="13"/>
    </row>
    <row r="245" spans="1:256" ht="30">
      <c r="A245" s="5" t="s">
        <v>1052</v>
      </c>
      <c r="B245" s="5" t="s">
        <v>1046</v>
      </c>
      <c r="C245" t="s">
        <v>967</v>
      </c>
      <c r="D245" s="2" t="s">
        <v>787</v>
      </c>
      <c r="E245" s="26" t="s">
        <v>1234</v>
      </c>
      <c r="F245" s="17">
        <f t="shared" si="10"/>
        <v>1</v>
      </c>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4">
        <v>1</v>
      </c>
      <c r="IC245" s="13"/>
      <c r="ID245" s="13"/>
      <c r="IE245" s="13"/>
      <c r="IF245" s="13"/>
      <c r="IG245" s="13"/>
      <c r="IH245" s="13"/>
      <c r="II245" s="13"/>
      <c r="IJ245" s="13"/>
      <c r="IK245" s="13"/>
      <c r="IL245" s="13"/>
      <c r="IM245" s="13"/>
      <c r="IN245" s="13"/>
      <c r="IO245" s="13"/>
      <c r="IP245" s="13"/>
      <c r="IQ245" s="13"/>
      <c r="IR245" s="13"/>
      <c r="IS245" s="13"/>
      <c r="IT245" s="13"/>
      <c r="IU245" s="13"/>
      <c r="IV245" s="13"/>
    </row>
    <row r="246" spans="1:256">
      <c r="A246" s="5" t="s">
        <v>1052</v>
      </c>
      <c r="B246" s="5" t="s">
        <v>1046</v>
      </c>
      <c r="C246" t="s">
        <v>968</v>
      </c>
      <c r="D246" s="2" t="s">
        <v>788</v>
      </c>
      <c r="E246" s="26" t="s">
        <v>1234</v>
      </c>
      <c r="F246" s="17">
        <f t="shared" si="10"/>
        <v>1</v>
      </c>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4">
        <v>1</v>
      </c>
      <c r="IF246" s="13"/>
      <c r="IG246" s="13"/>
      <c r="IH246" s="13"/>
      <c r="II246" s="13"/>
      <c r="IJ246" s="13"/>
      <c r="IK246" s="13"/>
      <c r="IL246" s="13"/>
      <c r="IM246" s="13"/>
      <c r="IN246" s="13"/>
      <c r="IO246" s="13"/>
      <c r="IP246" s="13"/>
      <c r="IQ246" s="13"/>
      <c r="IR246" s="13"/>
      <c r="IS246" s="13"/>
      <c r="IT246" s="13"/>
      <c r="IU246" s="13"/>
      <c r="IV246" s="13"/>
    </row>
    <row r="247" spans="1:256">
      <c r="A247" s="5" t="s">
        <v>1052</v>
      </c>
      <c r="B247" s="5" t="s">
        <v>1046</v>
      </c>
      <c r="C247" t="s">
        <v>969</v>
      </c>
      <c r="D247" s="2" t="s">
        <v>789</v>
      </c>
      <c r="E247" s="26" t="s">
        <v>1234</v>
      </c>
      <c r="F247" s="17">
        <f t="shared" si="10"/>
        <v>2</v>
      </c>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4">
        <v>1</v>
      </c>
      <c r="IE247" s="13"/>
      <c r="IF247" s="13"/>
      <c r="IG247" s="13"/>
      <c r="IH247" s="14">
        <v>1</v>
      </c>
      <c r="II247" s="13"/>
      <c r="IJ247" s="13"/>
      <c r="IK247" s="13"/>
      <c r="IL247" s="13"/>
      <c r="IM247" s="13"/>
      <c r="IN247" s="13"/>
      <c r="IO247" s="13"/>
      <c r="IP247" s="13"/>
      <c r="IQ247" s="13"/>
      <c r="IR247" s="13"/>
      <c r="IS247" s="13"/>
      <c r="IT247" s="13"/>
      <c r="IU247" s="13"/>
      <c r="IV247" s="13"/>
    </row>
    <row r="248" spans="1:256" ht="30">
      <c r="A248" s="5" t="s">
        <v>1052</v>
      </c>
      <c r="B248" s="5" t="s">
        <v>1046</v>
      </c>
      <c r="C248" t="s">
        <v>970</v>
      </c>
      <c r="D248" s="2" t="s">
        <v>790</v>
      </c>
      <c r="E248" s="26" t="s">
        <v>1234</v>
      </c>
      <c r="F248" s="17">
        <f t="shared" si="10"/>
        <v>1</v>
      </c>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4">
        <v>1</v>
      </c>
    </row>
    <row r="249" spans="1:256">
      <c r="A249" s="5" t="s">
        <v>1052</v>
      </c>
      <c r="B249" s="5" t="s">
        <v>1046</v>
      </c>
      <c r="C249" t="s">
        <v>971</v>
      </c>
      <c r="D249" s="2" t="s">
        <v>791</v>
      </c>
      <c r="E249" s="26" t="s">
        <v>1234</v>
      </c>
      <c r="F249" s="17">
        <f t="shared" si="10"/>
        <v>2</v>
      </c>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4">
        <v>1</v>
      </c>
      <c r="IG249" s="13"/>
      <c r="IH249" s="13"/>
      <c r="II249" s="13"/>
      <c r="IJ249" s="13"/>
      <c r="IK249" s="13"/>
      <c r="IL249" s="13"/>
      <c r="IM249" s="13"/>
      <c r="IN249" s="13"/>
      <c r="IO249" s="13"/>
      <c r="IP249" s="13"/>
      <c r="IQ249" s="13"/>
      <c r="IR249" s="13"/>
      <c r="IS249" s="13"/>
      <c r="IT249" s="13"/>
      <c r="IU249" s="13"/>
      <c r="IV249" s="14">
        <v>1</v>
      </c>
    </row>
    <row r="250" spans="1:256">
      <c r="A250" s="5" t="s">
        <v>1052</v>
      </c>
      <c r="B250" s="5" t="s">
        <v>1046</v>
      </c>
      <c r="C250" t="s">
        <v>972</v>
      </c>
      <c r="D250" s="2" t="s">
        <v>792</v>
      </c>
      <c r="E250" s="26" t="s">
        <v>1234</v>
      </c>
      <c r="F250" s="17">
        <f t="shared" si="10"/>
        <v>2</v>
      </c>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4">
        <v>1</v>
      </c>
      <c r="IG250" s="13"/>
      <c r="IH250" s="13"/>
      <c r="II250" s="13"/>
      <c r="IJ250" s="13"/>
      <c r="IK250" s="13"/>
      <c r="IL250" s="13"/>
      <c r="IM250" s="13"/>
      <c r="IN250" s="13"/>
      <c r="IO250" s="13"/>
      <c r="IP250" s="13"/>
      <c r="IQ250" s="13"/>
      <c r="IR250" s="13"/>
      <c r="IS250" s="13"/>
      <c r="IT250" s="13"/>
      <c r="IU250" s="13"/>
      <c r="IV250" s="14">
        <v>1</v>
      </c>
    </row>
    <row r="251" spans="1:256">
      <c r="A251" s="5" t="s">
        <v>1052</v>
      </c>
      <c r="B251" s="5" t="s">
        <v>1046</v>
      </c>
      <c r="C251" t="s">
        <v>973</v>
      </c>
      <c r="D251" s="2" t="s">
        <v>793</v>
      </c>
      <c r="E251" s="26" t="s">
        <v>1234</v>
      </c>
      <c r="F251" s="17">
        <f t="shared" si="10"/>
        <v>2</v>
      </c>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4">
        <v>1</v>
      </c>
      <c r="IG251" s="13"/>
      <c r="IH251" s="13"/>
      <c r="II251" s="13"/>
      <c r="IJ251" s="13"/>
      <c r="IK251" s="13"/>
      <c r="IL251" s="13"/>
      <c r="IM251" s="13"/>
      <c r="IN251" s="13"/>
      <c r="IO251" s="13"/>
      <c r="IP251" s="13"/>
      <c r="IQ251" s="13"/>
      <c r="IR251" s="13"/>
      <c r="IS251" s="13"/>
      <c r="IT251" s="13"/>
      <c r="IU251" s="13"/>
      <c r="IV251" s="14">
        <v>1</v>
      </c>
    </row>
    <row r="252" spans="1:256" ht="30">
      <c r="A252" s="5" t="s">
        <v>1052</v>
      </c>
      <c r="B252" s="1" t="s">
        <v>1048</v>
      </c>
      <c r="C252" s="1"/>
      <c r="D252" s="7" t="s">
        <v>1047</v>
      </c>
      <c r="E252" s="26" t="s">
        <v>1233</v>
      </c>
      <c r="F252" s="17">
        <f t="shared" si="10"/>
        <v>0</v>
      </c>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c r="IU252" s="13"/>
      <c r="IV252" s="13"/>
    </row>
    <row r="253" spans="1:256">
      <c r="A253" s="5" t="s">
        <v>1052</v>
      </c>
      <c r="B253" s="5" t="s">
        <v>1048</v>
      </c>
      <c r="C253" t="s">
        <v>794</v>
      </c>
      <c r="D253" s="2" t="s">
        <v>795</v>
      </c>
      <c r="E253" s="26" t="s">
        <v>1233</v>
      </c>
      <c r="F253" s="17">
        <f t="shared" si="10"/>
        <v>1</v>
      </c>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4">
        <v>1</v>
      </c>
      <c r="IK253" s="13"/>
      <c r="IL253" s="13"/>
      <c r="IM253" s="13"/>
      <c r="IN253" s="13"/>
      <c r="IO253" s="13"/>
      <c r="IP253" s="13"/>
      <c r="IQ253" s="13"/>
      <c r="IR253" s="13"/>
      <c r="IS253" s="13"/>
      <c r="IT253" s="13"/>
      <c r="IU253" s="13"/>
      <c r="IV253" s="13"/>
    </row>
    <row r="254" spans="1:256">
      <c r="A254" s="5" t="s">
        <v>1052</v>
      </c>
      <c r="B254" s="5" t="s">
        <v>1048</v>
      </c>
      <c r="C254" t="s">
        <v>974</v>
      </c>
      <c r="D254" s="2" t="s">
        <v>796</v>
      </c>
      <c r="E254" s="26" t="s">
        <v>1233</v>
      </c>
      <c r="F254" s="17">
        <f t="shared" si="10"/>
        <v>1</v>
      </c>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4">
        <v>1</v>
      </c>
      <c r="IL254" s="13"/>
      <c r="IM254" s="13"/>
      <c r="IN254" s="13"/>
      <c r="IO254" s="13"/>
      <c r="IP254" s="13"/>
      <c r="IQ254" s="13"/>
      <c r="IR254" s="13"/>
      <c r="IS254" s="13"/>
      <c r="IT254" s="13"/>
      <c r="IU254" s="13"/>
      <c r="IV254" s="13"/>
    </row>
    <row r="255" spans="1:256">
      <c r="A255" s="5" t="s">
        <v>1052</v>
      </c>
      <c r="B255" s="5" t="s">
        <v>1048</v>
      </c>
      <c r="C255" t="s">
        <v>975</v>
      </c>
      <c r="D255" s="2" t="s">
        <v>797</v>
      </c>
      <c r="E255" s="26" t="s">
        <v>1233</v>
      </c>
      <c r="F255" s="17">
        <f t="shared" si="10"/>
        <v>1</v>
      </c>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4">
        <v>1</v>
      </c>
      <c r="IM255" s="13"/>
      <c r="IN255" s="13"/>
      <c r="IO255" s="13"/>
      <c r="IP255" s="13"/>
      <c r="IQ255" s="13"/>
      <c r="IR255" s="13"/>
      <c r="IS255" s="13"/>
      <c r="IT255" s="13"/>
      <c r="IU255" s="13"/>
      <c r="IV255" s="13"/>
    </row>
    <row r="256" spans="1:256">
      <c r="A256" s="5" t="s">
        <v>1052</v>
      </c>
      <c r="B256" s="5" t="s">
        <v>1048</v>
      </c>
      <c r="C256" t="s">
        <v>976</v>
      </c>
      <c r="D256" s="2" t="s">
        <v>798</v>
      </c>
      <c r="E256" s="26" t="s">
        <v>1233</v>
      </c>
      <c r="F256" s="17">
        <f t="shared" si="10"/>
        <v>2</v>
      </c>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4">
        <v>1</v>
      </c>
      <c r="IN256" s="14">
        <v>1</v>
      </c>
      <c r="IO256" s="13"/>
      <c r="IP256" s="13"/>
      <c r="IQ256" s="13"/>
      <c r="IR256" s="13"/>
      <c r="IS256" s="13"/>
      <c r="IT256" s="13"/>
      <c r="IU256" s="13"/>
      <c r="IV256" s="13"/>
    </row>
  </sheetData>
  <autoFilter ref="F9:F256"/>
  <pageMargins left="0.7" right="0.7" top="0.78740157499999996" bottom="0.78740157499999996" header="0.3" footer="0.3"/>
  <pageSetup paperSize="9" orientation="portrait" r:id="rId1"/>
  <ignoredErrors>
    <ignoredError sqref="M8 CS8 EN8 HT8" formula="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sheetPr codeName="List2">
    <tabColor rgb="FFFFC000"/>
  </sheetPr>
  <dimension ref="A1:AT247"/>
  <sheetViews>
    <sheetView topLeftCell="A261" zoomScale="85" zoomScaleNormal="85" workbookViewId="0">
      <selection activeCell="B239" sqref="B239"/>
    </sheetView>
  </sheetViews>
  <sheetFormatPr defaultRowHeight="15"/>
  <cols>
    <col min="1" max="1" width="43" bestFit="1" customWidth="1"/>
    <col min="2" max="2" width="13.28515625" customWidth="1"/>
    <col min="3" max="3" width="12.42578125" customWidth="1"/>
    <col min="4" max="4" width="13.42578125" customWidth="1"/>
    <col min="5" max="5" width="16.140625" customWidth="1"/>
    <col min="6" max="6" width="22.5703125" customWidth="1"/>
    <col min="7" max="12" width="17.7109375" customWidth="1"/>
    <col min="13" max="13" width="19" customWidth="1"/>
    <col min="14" max="46" width="17.7109375" customWidth="1"/>
  </cols>
  <sheetData>
    <row r="1" spans="1:46" ht="26.25" hidden="1">
      <c r="G1" s="19" t="s">
        <v>1</v>
      </c>
    </row>
    <row r="2" spans="1:46" hidden="1">
      <c r="A2" s="8"/>
      <c r="B2" t="s">
        <v>1224</v>
      </c>
      <c r="G2" s="28" t="s">
        <v>1122</v>
      </c>
      <c r="M2" s="8" t="s">
        <v>1121</v>
      </c>
      <c r="W2" s="8" t="s">
        <v>1120</v>
      </c>
      <c r="AD2" s="8" t="s">
        <v>1119</v>
      </c>
      <c r="AQ2" s="8" t="s">
        <v>1118</v>
      </c>
    </row>
    <row r="3" spans="1:46" hidden="1">
      <c r="A3" s="9"/>
      <c r="B3" t="s">
        <v>2</v>
      </c>
      <c r="G3" s="49">
        <f>SUM(G8:L8)</f>
        <v>11</v>
      </c>
      <c r="M3" s="9" t="s">
        <v>1055</v>
      </c>
      <c r="N3" s="9" t="s">
        <v>1056</v>
      </c>
      <c r="O3" s="9" t="s">
        <v>1061</v>
      </c>
      <c r="P3" s="9" t="s">
        <v>1062</v>
      </c>
      <c r="Q3" s="9" t="s">
        <v>1063</v>
      </c>
      <c r="R3" s="9" t="s">
        <v>1064</v>
      </c>
      <c r="S3" s="9" t="s">
        <v>1060</v>
      </c>
      <c r="T3" s="9" t="s">
        <v>1059</v>
      </c>
      <c r="U3" s="9" t="s">
        <v>1058</v>
      </c>
      <c r="V3" s="9" t="s">
        <v>1057</v>
      </c>
      <c r="W3" s="9" t="s">
        <v>1073</v>
      </c>
      <c r="X3" s="9" t="s">
        <v>1074</v>
      </c>
      <c r="Y3" s="9" t="s">
        <v>1075</v>
      </c>
      <c r="Z3" s="9" t="s">
        <v>1076</v>
      </c>
      <c r="AA3" s="9" t="s">
        <v>1077</v>
      </c>
      <c r="AB3" s="9" t="s">
        <v>1078</v>
      </c>
      <c r="AC3" s="9" t="s">
        <v>1079</v>
      </c>
      <c r="AD3" s="9" t="s">
        <v>1086</v>
      </c>
      <c r="AE3" s="9" t="s">
        <v>1098</v>
      </c>
      <c r="AF3" s="9" t="s">
        <v>1097</v>
      </c>
      <c r="AG3" s="9" t="s">
        <v>1096</v>
      </c>
      <c r="AH3" s="9" t="s">
        <v>1095</v>
      </c>
      <c r="AI3" s="9" t="s">
        <v>1094</v>
      </c>
      <c r="AJ3" s="9" t="s">
        <v>1093</v>
      </c>
      <c r="AK3" s="9" t="s">
        <v>1092</v>
      </c>
      <c r="AL3" s="9" t="s">
        <v>1091</v>
      </c>
      <c r="AM3" s="9" t="s">
        <v>1087</v>
      </c>
      <c r="AN3" s="9" t="s">
        <v>1090</v>
      </c>
      <c r="AO3" s="9" t="s">
        <v>1089</v>
      </c>
      <c r="AP3" s="9" t="s">
        <v>1088</v>
      </c>
      <c r="AQ3" s="9" t="s">
        <v>1110</v>
      </c>
      <c r="AR3" s="9" t="s">
        <v>1111</v>
      </c>
      <c r="AS3" s="9" t="s">
        <v>1112</v>
      </c>
      <c r="AT3" s="9" t="s">
        <v>1113</v>
      </c>
    </row>
    <row r="4" spans="1:46" ht="15.75" hidden="1">
      <c r="G4" t="s">
        <v>227</v>
      </c>
      <c r="H4" t="s">
        <v>228</v>
      </c>
      <c r="I4" t="s">
        <v>229</v>
      </c>
      <c r="J4" t="s">
        <v>230</v>
      </c>
      <c r="K4" t="s">
        <v>231</v>
      </c>
      <c r="L4" t="s">
        <v>232</v>
      </c>
      <c r="M4" s="20">
        <v>98</v>
      </c>
      <c r="N4" s="9">
        <v>0</v>
      </c>
      <c r="O4" s="9">
        <v>0</v>
      </c>
      <c r="P4" s="9">
        <v>0</v>
      </c>
      <c r="Q4" s="9">
        <v>0</v>
      </c>
      <c r="R4" s="9">
        <v>0</v>
      </c>
      <c r="S4" s="9">
        <v>0</v>
      </c>
      <c r="T4" s="9">
        <v>0</v>
      </c>
      <c r="U4" s="9">
        <v>0</v>
      </c>
      <c r="V4" s="9">
        <v>0</v>
      </c>
      <c r="W4" s="20">
        <v>61</v>
      </c>
      <c r="X4" s="9">
        <v>0</v>
      </c>
      <c r="Y4" s="9">
        <v>0</v>
      </c>
      <c r="Z4" s="9">
        <v>0</v>
      </c>
      <c r="AA4" s="9">
        <v>0</v>
      </c>
      <c r="AB4" s="9">
        <v>0</v>
      </c>
      <c r="AC4" s="9">
        <v>0</v>
      </c>
      <c r="AD4" s="20">
        <v>94</v>
      </c>
      <c r="AE4" s="9">
        <v>0</v>
      </c>
      <c r="AF4" s="9">
        <v>0</v>
      </c>
      <c r="AG4" s="9">
        <v>0</v>
      </c>
      <c r="AH4" s="9">
        <v>0</v>
      </c>
      <c r="AI4" s="9">
        <v>0</v>
      </c>
      <c r="AJ4" s="9">
        <v>0</v>
      </c>
      <c r="AK4" s="9">
        <v>0</v>
      </c>
      <c r="AL4" s="9">
        <v>0</v>
      </c>
      <c r="AM4" s="9">
        <v>0</v>
      </c>
      <c r="AN4" s="9">
        <v>0</v>
      </c>
      <c r="AO4" s="9">
        <v>0</v>
      </c>
      <c r="AP4" s="9">
        <v>0</v>
      </c>
      <c r="AQ4" s="20">
        <v>34</v>
      </c>
      <c r="AR4" s="9">
        <v>0</v>
      </c>
      <c r="AS4" s="9">
        <v>0</v>
      </c>
      <c r="AT4" s="9">
        <v>0</v>
      </c>
    </row>
    <row r="5" spans="1:46" ht="60" hidden="1">
      <c r="G5" s="2" t="s">
        <v>443</v>
      </c>
      <c r="H5" s="2" t="s">
        <v>444</v>
      </c>
      <c r="I5" s="2" t="s">
        <v>445</v>
      </c>
      <c r="J5" s="2" t="s">
        <v>446</v>
      </c>
      <c r="K5" s="2" t="s">
        <v>447</v>
      </c>
      <c r="L5" s="2" t="s">
        <v>448</v>
      </c>
      <c r="M5" s="10" t="s">
        <v>1054</v>
      </c>
      <c r="N5" s="10" t="s">
        <v>1065</v>
      </c>
      <c r="O5" s="10" t="s">
        <v>1066</v>
      </c>
      <c r="P5" s="10" t="s">
        <v>1067</v>
      </c>
      <c r="Q5" s="10" t="s">
        <v>1068</v>
      </c>
      <c r="R5" s="10" t="s">
        <v>1069</v>
      </c>
      <c r="S5" s="10" t="s">
        <v>1070</v>
      </c>
      <c r="T5" s="10" t="s">
        <v>1007</v>
      </c>
      <c r="U5" s="10" t="s">
        <v>1071</v>
      </c>
      <c r="V5" s="10" t="s">
        <v>1072</v>
      </c>
      <c r="W5" s="10" t="s">
        <v>1080</v>
      </c>
      <c r="X5" s="10" t="s">
        <v>1081</v>
      </c>
      <c r="Y5" s="10" t="s">
        <v>1082</v>
      </c>
      <c r="Z5" s="10" t="s">
        <v>1083</v>
      </c>
      <c r="AA5" s="10" t="s">
        <v>1084</v>
      </c>
      <c r="AB5" s="10" t="s">
        <v>1023</v>
      </c>
      <c r="AC5" s="10" t="s">
        <v>1085</v>
      </c>
      <c r="AD5" s="10" t="s">
        <v>1099</v>
      </c>
      <c r="AE5" s="10" t="s">
        <v>1100</v>
      </c>
      <c r="AF5" s="10" t="s">
        <v>1101</v>
      </c>
      <c r="AG5" s="10" t="s">
        <v>1102</v>
      </c>
      <c r="AH5" s="10" t="s">
        <v>1103</v>
      </c>
      <c r="AI5" s="10" t="s">
        <v>1104</v>
      </c>
      <c r="AJ5" s="10" t="s">
        <v>1105</v>
      </c>
      <c r="AK5" s="10" t="s">
        <v>1106</v>
      </c>
      <c r="AL5" s="10" t="s">
        <v>1107</v>
      </c>
      <c r="AM5" s="10" t="s">
        <v>1036</v>
      </c>
      <c r="AN5" s="10" t="s">
        <v>1108</v>
      </c>
      <c r="AO5" s="10" t="s">
        <v>1109</v>
      </c>
      <c r="AP5" s="10" t="s">
        <v>1032</v>
      </c>
      <c r="AQ5" s="10" t="s">
        <v>1114</v>
      </c>
      <c r="AR5" s="10" t="s">
        <v>1115</v>
      </c>
      <c r="AS5" s="10" t="s">
        <v>1116</v>
      </c>
      <c r="AT5" s="10" t="s">
        <v>1117</v>
      </c>
    </row>
    <row r="6" spans="1:46" hidden="1"/>
    <row r="7" spans="1:46" hidden="1">
      <c r="E7" s="25" t="s">
        <v>1229</v>
      </c>
      <c r="F7" s="18"/>
      <c r="G7" s="18" t="s">
        <v>1233</v>
      </c>
      <c r="H7" s="18" t="s">
        <v>1233</v>
      </c>
      <c r="I7" s="18" t="s">
        <v>1233</v>
      </c>
      <c r="J7" s="18" t="s">
        <v>1233</v>
      </c>
      <c r="K7" s="18" t="s">
        <v>1233</v>
      </c>
      <c r="L7" s="18" t="s">
        <v>1233</v>
      </c>
      <c r="M7" s="18" t="s">
        <v>1232</v>
      </c>
      <c r="N7" s="18" t="s">
        <v>1233</v>
      </c>
      <c r="O7" s="18" t="s">
        <v>1232</v>
      </c>
      <c r="P7" s="18" t="s">
        <v>1232</v>
      </c>
      <c r="Q7" s="18" t="s">
        <v>1232</v>
      </c>
      <c r="R7" s="18" t="s">
        <v>1232</v>
      </c>
      <c r="S7" s="18" t="s">
        <v>1232</v>
      </c>
      <c r="T7" s="18" t="s">
        <v>1233</v>
      </c>
      <c r="U7" s="18" t="s">
        <v>1232</v>
      </c>
      <c r="V7" s="18" t="s">
        <v>1233</v>
      </c>
      <c r="W7" s="18" t="s">
        <v>1233</v>
      </c>
      <c r="X7" s="18" t="s">
        <v>1233</v>
      </c>
      <c r="Y7" s="18" t="s">
        <v>1233</v>
      </c>
      <c r="Z7" s="18" t="s">
        <v>1232</v>
      </c>
      <c r="AA7" s="18" t="s">
        <v>1233</v>
      </c>
      <c r="AB7" s="18" t="s">
        <v>1232</v>
      </c>
      <c r="AC7" s="18" t="s">
        <v>1232</v>
      </c>
      <c r="AD7" s="18" t="s">
        <v>1233</v>
      </c>
      <c r="AE7" s="18" t="s">
        <v>1233</v>
      </c>
      <c r="AF7" s="18" t="s">
        <v>1233</v>
      </c>
      <c r="AG7" s="18" t="s">
        <v>1234</v>
      </c>
      <c r="AH7" s="18" t="s">
        <v>1233</v>
      </c>
      <c r="AI7" s="18" t="s">
        <v>1233</v>
      </c>
      <c r="AJ7" s="18" t="s">
        <v>1234</v>
      </c>
      <c r="AK7" s="18" t="s">
        <v>1234</v>
      </c>
      <c r="AL7" s="18" t="s">
        <v>1233</v>
      </c>
      <c r="AM7" s="18" t="s">
        <v>1233</v>
      </c>
      <c r="AN7" s="18" t="s">
        <v>1233</v>
      </c>
      <c r="AO7" s="18" t="s">
        <v>1233</v>
      </c>
      <c r="AP7" s="18" t="s">
        <v>1233</v>
      </c>
      <c r="AQ7" s="18" t="s">
        <v>1233</v>
      </c>
      <c r="AR7" s="18" t="s">
        <v>1232</v>
      </c>
      <c r="AS7" s="18" t="s">
        <v>1233</v>
      </c>
      <c r="AT7" s="18" t="s">
        <v>1232</v>
      </c>
    </row>
    <row r="8" spans="1:46" ht="47.25" hidden="1">
      <c r="A8" s="19" t="s">
        <v>0</v>
      </c>
      <c r="E8" s="18"/>
      <c r="F8" s="16" t="s">
        <v>1240</v>
      </c>
      <c r="G8" s="17">
        <v>6</v>
      </c>
      <c r="H8" s="17">
        <v>1</v>
      </c>
      <c r="I8" s="17">
        <v>1</v>
      </c>
      <c r="J8" s="17">
        <v>1</v>
      </c>
      <c r="K8" s="17">
        <v>1</v>
      </c>
      <c r="L8" s="17">
        <v>1</v>
      </c>
      <c r="M8" s="17">
        <v>8</v>
      </c>
      <c r="N8" s="17">
        <v>4</v>
      </c>
      <c r="O8" s="17">
        <v>12</v>
      </c>
      <c r="P8" s="17">
        <v>17</v>
      </c>
      <c r="Q8" s="17">
        <v>6</v>
      </c>
      <c r="R8" s="17">
        <v>8</v>
      </c>
      <c r="S8" s="17">
        <v>11</v>
      </c>
      <c r="T8" s="17">
        <v>7</v>
      </c>
      <c r="U8" s="17">
        <v>10</v>
      </c>
      <c r="V8" s="17">
        <v>15</v>
      </c>
      <c r="W8" s="17">
        <v>4</v>
      </c>
      <c r="X8" s="17">
        <v>15</v>
      </c>
      <c r="Y8" s="17">
        <v>6</v>
      </c>
      <c r="Z8" s="17">
        <v>13</v>
      </c>
      <c r="AA8" s="17">
        <v>5</v>
      </c>
      <c r="AB8" s="17">
        <v>8</v>
      </c>
      <c r="AC8" s="17">
        <v>10</v>
      </c>
      <c r="AD8" s="17">
        <v>12</v>
      </c>
      <c r="AE8" s="17">
        <v>4</v>
      </c>
      <c r="AF8" s="17">
        <v>6</v>
      </c>
      <c r="AG8" s="17">
        <v>12</v>
      </c>
      <c r="AH8" s="17">
        <v>12</v>
      </c>
      <c r="AI8" s="17">
        <v>4</v>
      </c>
      <c r="AJ8" s="17">
        <v>3</v>
      </c>
      <c r="AK8" s="17">
        <v>15</v>
      </c>
      <c r="AL8" s="17">
        <v>8</v>
      </c>
      <c r="AM8" s="17">
        <v>5</v>
      </c>
      <c r="AN8" s="17">
        <v>9</v>
      </c>
      <c r="AO8" s="17">
        <v>7</v>
      </c>
      <c r="AP8" s="17">
        <v>5</v>
      </c>
      <c r="AQ8" s="17">
        <v>7</v>
      </c>
      <c r="AR8" s="17">
        <v>10</v>
      </c>
      <c r="AS8" s="17">
        <v>5</v>
      </c>
      <c r="AT8" s="17">
        <v>12</v>
      </c>
    </row>
    <row r="9" spans="1:46" hidden="1">
      <c r="A9" t="s">
        <v>1224</v>
      </c>
      <c r="B9" t="s">
        <v>1225</v>
      </c>
      <c r="C9" t="s">
        <v>1227</v>
      </c>
      <c r="D9" s="2" t="s">
        <v>1226</v>
      </c>
      <c r="E9" s="18" t="s">
        <v>1239</v>
      </c>
      <c r="F9" s="17"/>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row>
    <row r="10" spans="1:46" ht="30" hidden="1">
      <c r="A10" s="8" t="s">
        <v>803</v>
      </c>
      <c r="B10" s="1" t="s">
        <v>978</v>
      </c>
      <c r="C10" s="1"/>
      <c r="D10" s="7" t="s">
        <v>977</v>
      </c>
      <c r="E10" s="26" t="s">
        <v>1234</v>
      </c>
      <c r="F10" s="17">
        <f>SUM(COBIT5vsCOBIT4.1!F10:F13)</f>
        <v>3</v>
      </c>
      <c r="L10" s="4"/>
      <c r="M10" s="27"/>
      <c r="N10" s="4"/>
      <c r="O10" s="4"/>
      <c r="P10" s="4"/>
      <c r="Q10" s="4"/>
      <c r="R10" s="4"/>
      <c r="S10" s="4"/>
      <c r="T10" s="4"/>
      <c r="U10" s="4"/>
      <c r="V10" s="4"/>
      <c r="W10" s="27"/>
      <c r="X10" s="4"/>
      <c r="Y10" s="4"/>
      <c r="Z10" s="4"/>
      <c r="AA10" s="4"/>
      <c r="AB10" s="4"/>
      <c r="AC10" s="4"/>
      <c r="AD10" s="27"/>
      <c r="AE10" s="4"/>
      <c r="AF10" s="4"/>
      <c r="AG10" s="4"/>
      <c r="AH10" s="4"/>
      <c r="AI10" s="4"/>
      <c r="AJ10" s="4"/>
      <c r="AK10" s="4"/>
      <c r="AL10" s="4"/>
      <c r="AM10" s="4"/>
      <c r="AN10" s="4"/>
      <c r="AO10" s="4"/>
      <c r="AP10" s="4"/>
      <c r="AQ10" s="27"/>
      <c r="AR10" s="4"/>
      <c r="AS10" s="4"/>
      <c r="AT10" s="4"/>
    </row>
    <row r="11" spans="1:46" hidden="1">
      <c r="A11" s="5" t="s">
        <v>803</v>
      </c>
      <c r="B11" s="1" t="s">
        <v>980</v>
      </c>
      <c r="C11" s="1"/>
      <c r="D11" s="7" t="s">
        <v>979</v>
      </c>
      <c r="E11" s="26" t="s">
        <v>1234</v>
      </c>
      <c r="F11" s="17">
        <f>SUM(COBIT5vsCOBIT4.1!F14:F17)</f>
        <v>3</v>
      </c>
      <c r="G11" s="13"/>
      <c r="H11" s="13"/>
      <c r="I11" s="13"/>
      <c r="J11" s="13"/>
      <c r="K11" s="13"/>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idden="1">
      <c r="A12" s="5" t="s">
        <v>803</v>
      </c>
      <c r="B12" s="1" t="s">
        <v>982</v>
      </c>
      <c r="C12" s="1"/>
      <c r="D12" s="7" t="s">
        <v>981</v>
      </c>
      <c r="E12" s="26" t="s">
        <v>1234</v>
      </c>
      <c r="F12" s="17">
        <f>SUM(COBIT5vsCOBIT4.1!F18:F21)</f>
        <v>4</v>
      </c>
      <c r="G12" s="13"/>
      <c r="H12" s="13"/>
      <c r="I12" s="13"/>
      <c r="J12" s="13"/>
      <c r="K12" s="13"/>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idden="1">
      <c r="A13" s="5" t="s">
        <v>803</v>
      </c>
      <c r="B13" s="1" t="s">
        <v>984</v>
      </c>
      <c r="C13" s="1"/>
      <c r="D13" s="7" t="s">
        <v>983</v>
      </c>
      <c r="E13" s="26" t="s">
        <v>1234</v>
      </c>
      <c r="F13" s="17">
        <f>SUM(COBIT5vsCOBIT4.1!F22:F25)</f>
        <v>2</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row>
    <row r="14" spans="1:46" hidden="1">
      <c r="A14" s="5" t="s">
        <v>803</v>
      </c>
      <c r="B14" s="1" t="s">
        <v>986</v>
      </c>
      <c r="C14" s="1"/>
      <c r="D14" s="7" t="s">
        <v>985</v>
      </c>
      <c r="E14" s="26" t="s">
        <v>1234</v>
      </c>
      <c r="F14" s="17">
        <f>SUM(COBIT5vsCOBIT4.1!F26:F29)</f>
        <v>0</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5" spans="1:46" hidden="1">
      <c r="A15" s="8" t="s">
        <v>1049</v>
      </c>
      <c r="B15" s="1" t="s">
        <v>988</v>
      </c>
      <c r="C15" s="1"/>
      <c r="D15" s="7" t="s">
        <v>987</v>
      </c>
      <c r="E15" s="26" t="s">
        <v>1234</v>
      </c>
      <c r="F15" s="17">
        <f>SUM(COBIT5vsCOBIT4.1!F30:F38)</f>
        <v>22</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row>
    <row r="16" spans="1:46" hidden="1">
      <c r="A16" s="5" t="s">
        <v>1049</v>
      </c>
      <c r="B16" s="1" t="s">
        <v>990</v>
      </c>
      <c r="C16" s="1"/>
      <c r="D16" s="7" t="s">
        <v>989</v>
      </c>
      <c r="E16" s="26" t="s">
        <v>1233</v>
      </c>
      <c r="F16" s="17">
        <f>SUM(COBIT5vsCOBIT4.1!F39:F45)</f>
        <v>10</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row>
    <row r="17" spans="1:46" hidden="1">
      <c r="A17" s="5" t="s">
        <v>1049</v>
      </c>
      <c r="B17" s="1" t="s">
        <v>992</v>
      </c>
      <c r="C17" s="1"/>
      <c r="D17" s="7" t="s">
        <v>991</v>
      </c>
      <c r="E17" s="26" t="s">
        <v>1234</v>
      </c>
      <c r="F17" s="17">
        <f>SUM(COBIT5vsCOBIT4.1!F46:F51)</f>
        <v>4</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row>
    <row r="18" spans="1:46" hidden="1">
      <c r="A18" s="5" t="s">
        <v>1049</v>
      </c>
      <c r="B18" s="1" t="s">
        <v>994</v>
      </c>
      <c r="C18" s="1"/>
      <c r="D18" s="7" t="s">
        <v>993</v>
      </c>
      <c r="E18" s="26" t="s">
        <v>1234</v>
      </c>
      <c r="F18" s="17">
        <f>SUM(COBIT5vsCOBIT4.1!F52:F58)</f>
        <v>5</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row>
    <row r="19" spans="1:46" hidden="1">
      <c r="A19" s="5" t="s">
        <v>1049</v>
      </c>
      <c r="B19" s="1" t="s">
        <v>996</v>
      </c>
      <c r="C19" s="1"/>
      <c r="D19" s="7" t="s">
        <v>995</v>
      </c>
      <c r="E19" s="26" t="s">
        <v>1234</v>
      </c>
      <c r="F19" s="17">
        <f>SUM(COBIT5vsCOBIT4.1!F59:F65)</f>
        <v>2</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row>
    <row r="20" spans="1:46" hidden="1">
      <c r="A20" s="5" t="s">
        <v>1049</v>
      </c>
      <c r="B20" s="1" t="s">
        <v>998</v>
      </c>
      <c r="C20" s="1"/>
      <c r="D20" s="7" t="s">
        <v>997</v>
      </c>
      <c r="E20" s="26" t="s">
        <v>1233</v>
      </c>
      <c r="F20" s="17">
        <f>SUM(COBIT5vsCOBIT4.1!F66:F71)</f>
        <v>9</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row>
    <row r="21" spans="1:46" hidden="1">
      <c r="A21" s="5" t="s">
        <v>1049</v>
      </c>
      <c r="B21" s="1" t="s">
        <v>1000</v>
      </c>
      <c r="C21" s="1"/>
      <c r="D21" s="7" t="s">
        <v>999</v>
      </c>
      <c r="E21" s="26" t="s">
        <v>1233</v>
      </c>
      <c r="F21" s="17">
        <f>SUM(COBIT5vsCOBIT4.1!F72:F78)</f>
        <v>16</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row>
    <row r="22" spans="1:46" hidden="1">
      <c r="A22" s="5" t="s">
        <v>1049</v>
      </c>
      <c r="B22" s="1" t="s">
        <v>1002</v>
      </c>
      <c r="C22" s="1"/>
      <c r="D22" s="7" t="s">
        <v>1001</v>
      </c>
      <c r="E22" s="26" t="s">
        <v>1231</v>
      </c>
      <c r="F22" s="17">
        <f>SUM(COBIT5vsCOBIT4.1!F79:F84)</f>
        <v>0</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hidden="1">
      <c r="A23" s="5" t="s">
        <v>1049</v>
      </c>
      <c r="B23" s="1" t="s">
        <v>1004</v>
      </c>
      <c r="C23" s="1"/>
      <c r="D23" s="7" t="s">
        <v>1003</v>
      </c>
      <c r="E23" s="26" t="s">
        <v>1233</v>
      </c>
      <c r="F23" s="17">
        <f>SUM(COBIT5vsCOBIT4.1!F85:F90)</f>
        <v>12</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idden="1">
      <c r="A24" s="5" t="s">
        <v>1049</v>
      </c>
      <c r="B24" s="1" t="s">
        <v>1006</v>
      </c>
      <c r="C24" s="1"/>
      <c r="D24" s="7" t="s">
        <v>1005</v>
      </c>
      <c r="E24" s="26" t="s">
        <v>1233</v>
      </c>
      <c r="F24" s="17">
        <f>SUM(COBIT5vsCOBIT4.1!F91:F96)</f>
        <v>8</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hidden="1">
      <c r="A25" s="5" t="s">
        <v>1049</v>
      </c>
      <c r="B25" s="1" t="s">
        <v>1008</v>
      </c>
      <c r="C25" s="1"/>
      <c r="D25" s="7" t="s">
        <v>1007</v>
      </c>
      <c r="E25" s="26" t="s">
        <v>1233</v>
      </c>
      <c r="F25" s="17">
        <f>SUM(COBIT5vsCOBIT4.1!F97:F103)</f>
        <v>8</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idden="1">
      <c r="A26" s="5" t="s">
        <v>1049</v>
      </c>
      <c r="B26" s="1" t="s">
        <v>1010</v>
      </c>
      <c r="C26" s="1"/>
      <c r="D26" s="7" t="s">
        <v>1009</v>
      </c>
      <c r="E26" s="26" t="s">
        <v>1234</v>
      </c>
      <c r="F26" s="17">
        <f>SUM(COBIT5vsCOBIT4.1!F104:F110)</f>
        <v>8</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idden="1">
      <c r="A27" s="5" t="s">
        <v>1049</v>
      </c>
      <c r="B27" s="1" t="s">
        <v>1012</v>
      </c>
      <c r="C27" s="1"/>
      <c r="D27" s="7" t="s">
        <v>1011</v>
      </c>
      <c r="E27" s="26" t="s">
        <v>1234</v>
      </c>
      <c r="F27" s="17">
        <f>SUM(COBIT5vsCOBIT4.1!F111:F114)</f>
        <v>3</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hidden="1">
      <c r="A28" s="8" t="s">
        <v>1050</v>
      </c>
      <c r="B28" s="1" t="s">
        <v>1014</v>
      </c>
      <c r="C28" s="1"/>
      <c r="D28" s="7" t="s">
        <v>1013</v>
      </c>
      <c r="E28" s="26" t="s">
        <v>1234</v>
      </c>
      <c r="F28" s="17">
        <f>SUM(COBIT5vsCOBIT4.1!F115:F129)</f>
        <v>15</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idden="1">
      <c r="A29" s="5" t="s">
        <v>1050</v>
      </c>
      <c r="B29" s="1" t="s">
        <v>1016</v>
      </c>
      <c r="C29" s="1"/>
      <c r="D29" s="7" t="s">
        <v>1015</v>
      </c>
      <c r="E29" s="26" t="s">
        <v>1233</v>
      </c>
      <c r="F29" s="17">
        <f>SUM(COBIT5vsCOBIT4.1!F130:F134)</f>
        <v>4</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hidden="1">
      <c r="A30" s="5" t="s">
        <v>1050</v>
      </c>
      <c r="B30" s="1" t="s">
        <v>1018</v>
      </c>
      <c r="C30" s="1"/>
      <c r="D30" s="7" t="s">
        <v>1017</v>
      </c>
      <c r="E30" s="26" t="s">
        <v>1233</v>
      </c>
      <c r="F30" s="17">
        <f>SUM(COBIT5vsCOBIT4.1!F135:F146)</f>
        <v>25</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idden="1">
      <c r="A31" s="5" t="s">
        <v>1050</v>
      </c>
      <c r="B31" s="1" t="s">
        <v>1020</v>
      </c>
      <c r="C31" s="1"/>
      <c r="D31" s="7" t="s">
        <v>1019</v>
      </c>
      <c r="E31" s="26" t="s">
        <v>1233</v>
      </c>
      <c r="F31" s="17">
        <f>SUM(COBIT5vsCOBIT4.1!F147:F152)</f>
        <v>6</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hidden="1">
      <c r="A32" s="5" t="s">
        <v>1050</v>
      </c>
      <c r="B32" s="1" t="s">
        <v>1022</v>
      </c>
      <c r="C32" s="1"/>
      <c r="D32" s="7" t="s">
        <v>1021</v>
      </c>
      <c r="E32" s="26" t="s">
        <v>1231</v>
      </c>
      <c r="F32" s="17">
        <f>SUM(COBIT5vsCOBIT4.1!F153:F160)</f>
        <v>2</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idden="1">
      <c r="A33" s="5" t="s">
        <v>1050</v>
      </c>
      <c r="B33" s="1" t="s">
        <v>1024</v>
      </c>
      <c r="C33" s="1"/>
      <c r="D33" s="7" t="s">
        <v>1023</v>
      </c>
      <c r="E33" s="26" t="s">
        <v>1234</v>
      </c>
      <c r="F33" s="17">
        <f>SUM(COBIT5vsCOBIT4.1!F161:F165)</f>
        <v>8</v>
      </c>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idden="1">
      <c r="A34" s="5" t="s">
        <v>1050</v>
      </c>
      <c r="B34" s="1" t="s">
        <v>1025</v>
      </c>
      <c r="C34" s="1"/>
      <c r="D34" s="7" t="s">
        <v>1228</v>
      </c>
      <c r="E34" s="26" t="s">
        <v>1234</v>
      </c>
      <c r="F34" s="17">
        <f>SUM(COBIT5vsCOBIT4.1!F166:F174)</f>
        <v>9</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hidden="1">
      <c r="A35" s="5" t="s">
        <v>1050</v>
      </c>
      <c r="B35" s="1" t="s">
        <v>1027</v>
      </c>
      <c r="C35" s="1"/>
      <c r="D35" s="7" t="s">
        <v>1026</v>
      </c>
      <c r="E35" s="26" t="s">
        <v>1234</v>
      </c>
      <c r="F35" s="17">
        <f>SUM(COBIT5vsCOBIT4.1!F175:F180)</f>
        <v>12</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idden="1">
      <c r="A36" s="5" t="s">
        <v>1050</v>
      </c>
      <c r="B36" s="1" t="s">
        <v>1029</v>
      </c>
      <c r="C36" s="1"/>
      <c r="D36" s="7" t="s">
        <v>1028</v>
      </c>
      <c r="E36" s="26" t="s">
        <v>1231</v>
      </c>
      <c r="F36" s="17">
        <f>SUM(COBIT5vsCOBIT4.1!F181:F186)</f>
        <v>1</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hidden="1">
      <c r="A37" s="5" t="s">
        <v>1050</v>
      </c>
      <c r="B37" s="1" t="s">
        <v>1031</v>
      </c>
      <c r="C37" s="1"/>
      <c r="D37" s="7" t="s">
        <v>1030</v>
      </c>
      <c r="E37" s="26" t="s">
        <v>1233</v>
      </c>
      <c r="F37" s="17">
        <f>SUM(COBIT5vsCOBIT4.1!F187:F192)</f>
        <v>6</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idden="1">
      <c r="A38" s="8" t="s">
        <v>1051</v>
      </c>
      <c r="B38" s="1" t="s">
        <v>1033</v>
      </c>
      <c r="C38" s="1"/>
      <c r="D38" s="7" t="s">
        <v>1032</v>
      </c>
      <c r="E38" s="26" t="s">
        <v>1233</v>
      </c>
      <c r="F38" s="17">
        <f>SUM(COBIT5vsCOBIT4.1!F193:F198)</f>
        <v>9</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hidden="1">
      <c r="A39" s="5" t="s">
        <v>1051</v>
      </c>
      <c r="B39" s="1" t="s">
        <v>1035</v>
      </c>
      <c r="C39" s="1"/>
      <c r="D39" s="7" t="s">
        <v>1034</v>
      </c>
      <c r="E39" s="26" t="s">
        <v>1233</v>
      </c>
      <c r="F39" s="17">
        <f>SUM(COBIT5vsCOBIT4.1!F199:F206)</f>
        <v>11</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hidden="1">
      <c r="A40" s="5" t="s">
        <v>1051</v>
      </c>
      <c r="B40" s="1" t="s">
        <v>1037</v>
      </c>
      <c r="C40" s="1"/>
      <c r="D40" s="7" t="s">
        <v>1036</v>
      </c>
      <c r="E40" s="26" t="s">
        <v>1233</v>
      </c>
      <c r="F40" s="17">
        <f>SUM(COBIT5vsCOBIT4.1!F207:F212)</f>
        <v>5</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hidden="1">
      <c r="A41" s="5" t="s">
        <v>1051</v>
      </c>
      <c r="B41" s="1" t="s">
        <v>1039</v>
      </c>
      <c r="C41" s="1"/>
      <c r="D41" s="7" t="s">
        <v>1038</v>
      </c>
      <c r="E41" s="26" t="s">
        <v>1233</v>
      </c>
      <c r="F41" s="17">
        <f>SUM(COBIT5vsCOBIT4.1!F213:F221)</f>
        <v>16</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hidden="1">
      <c r="A42" s="5" t="s">
        <v>1051</v>
      </c>
      <c r="B42" s="1" t="s">
        <v>1041</v>
      </c>
      <c r="C42" s="1"/>
      <c r="D42" s="7" t="s">
        <v>1040</v>
      </c>
      <c r="E42" s="26" t="s">
        <v>1233</v>
      </c>
      <c r="F42" s="17">
        <f>SUM(COBIT5vsCOBIT4.1!F222:F229)</f>
        <v>13</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hidden="1">
      <c r="A43" s="5" t="s">
        <v>1051</v>
      </c>
      <c r="B43" s="1" t="s">
        <v>1043</v>
      </c>
      <c r="C43" s="1"/>
      <c r="D43" s="7" t="s">
        <v>1042</v>
      </c>
      <c r="E43" s="26" t="s">
        <v>1234</v>
      </c>
      <c r="F43" s="17">
        <f>SUM(COBIT5vsCOBIT4.1!F230:F236)</f>
        <v>11</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row>
    <row r="44" spans="1:46" ht="30" hidden="1">
      <c r="A44" s="8" t="s">
        <v>1052</v>
      </c>
      <c r="B44" s="1" t="s">
        <v>1045</v>
      </c>
      <c r="C44" s="1"/>
      <c r="D44" s="7" t="s">
        <v>1044</v>
      </c>
      <c r="E44" s="26" t="s">
        <v>1233</v>
      </c>
      <c r="F44" s="17">
        <f>SUM(COBIT5vsCOBIT4.1!F237:F242)</f>
        <v>7</v>
      </c>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row>
    <row r="45" spans="1:46" ht="30" hidden="1">
      <c r="A45" s="5" t="s">
        <v>1052</v>
      </c>
      <c r="B45" s="1" t="s">
        <v>1046</v>
      </c>
      <c r="C45" s="1"/>
      <c r="D45" s="7" t="s">
        <v>1053</v>
      </c>
      <c r="E45" s="26" t="s">
        <v>1234</v>
      </c>
      <c r="F45" s="17">
        <f>SUM(COBIT5vsCOBIT4.1!F243:F251)</f>
        <v>14</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row>
    <row r="46" spans="1:46" ht="30" hidden="1">
      <c r="A46" s="5" t="s">
        <v>1052</v>
      </c>
      <c r="B46" s="1" t="s">
        <v>1048</v>
      </c>
      <c r="C46" s="1"/>
      <c r="D46" s="7" t="s">
        <v>1047</v>
      </c>
      <c r="E46" s="26" t="s">
        <v>1233</v>
      </c>
      <c r="F46" s="17">
        <f>SUM(COBIT5vsCOBIT4.1!F252:F256)</f>
        <v>5</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row>
    <row r="47" spans="1:46" hidden="1"/>
    <row r="49" spans="1:23" ht="45">
      <c r="M49" s="34" t="s">
        <v>803</v>
      </c>
      <c r="N49" s="34" t="s">
        <v>1049</v>
      </c>
      <c r="O49" s="34" t="s">
        <v>1050</v>
      </c>
      <c r="P49" s="34" t="s">
        <v>1051</v>
      </c>
      <c r="Q49" s="34" t="s">
        <v>1052</v>
      </c>
      <c r="T49" s="34" t="s">
        <v>1121</v>
      </c>
      <c r="U49" s="34" t="s">
        <v>1120</v>
      </c>
      <c r="V49" s="34" t="s">
        <v>1119</v>
      </c>
      <c r="W49" s="34" t="s">
        <v>1118</v>
      </c>
    </row>
    <row r="50" spans="1:23">
      <c r="L50" s="32" t="s">
        <v>0</v>
      </c>
      <c r="M50" s="31" t="s">
        <v>1248</v>
      </c>
      <c r="N50" s="31" t="s">
        <v>1249</v>
      </c>
      <c r="O50" s="31" t="s">
        <v>1250</v>
      </c>
      <c r="P50" s="31" t="s">
        <v>1251</v>
      </c>
      <c r="Q50" s="31" t="s">
        <v>1252</v>
      </c>
      <c r="S50" s="33" t="s">
        <v>1</v>
      </c>
      <c r="T50" s="31" t="s">
        <v>1253</v>
      </c>
      <c r="U50" s="31" t="s">
        <v>1254</v>
      </c>
      <c r="V50" s="31" t="s">
        <v>1255</v>
      </c>
      <c r="W50" s="31" t="s">
        <v>1256</v>
      </c>
    </row>
    <row r="51" spans="1:23">
      <c r="L51" t="s">
        <v>1243</v>
      </c>
      <c r="M51">
        <v>5</v>
      </c>
      <c r="N51">
        <v>13</v>
      </c>
      <c r="O51">
        <v>10</v>
      </c>
      <c r="P51">
        <v>6</v>
      </c>
      <c r="Q51">
        <v>3</v>
      </c>
      <c r="T51">
        <v>10</v>
      </c>
      <c r="U51">
        <v>7</v>
      </c>
      <c r="V51">
        <v>13</v>
      </c>
      <c r="W51">
        <v>4</v>
      </c>
    </row>
    <row r="52" spans="1:23">
      <c r="L52" t="s">
        <v>1247</v>
      </c>
      <c r="M52">
        <v>15</v>
      </c>
      <c r="N52">
        <v>72</v>
      </c>
      <c r="O52">
        <v>68</v>
      </c>
      <c r="P52">
        <v>38</v>
      </c>
      <c r="Q52">
        <v>17</v>
      </c>
      <c r="T52">
        <v>74</v>
      </c>
      <c r="U52">
        <v>40</v>
      </c>
      <c r="V52">
        <v>71</v>
      </c>
      <c r="W52">
        <v>25</v>
      </c>
    </row>
    <row r="54" spans="1:23">
      <c r="B54" t="s">
        <v>1242</v>
      </c>
      <c r="C54" t="s">
        <v>1243</v>
      </c>
      <c r="D54" t="s">
        <v>1244</v>
      </c>
    </row>
    <row r="55" spans="1:23">
      <c r="A55" t="s">
        <v>0</v>
      </c>
      <c r="B55">
        <v>5</v>
      </c>
      <c r="C55">
        <v>37</v>
      </c>
      <c r="D55">
        <v>210</v>
      </c>
    </row>
    <row r="56" spans="1:23">
      <c r="A56" t="s">
        <v>1</v>
      </c>
      <c r="B56">
        <v>4</v>
      </c>
      <c r="C56">
        <v>34</v>
      </c>
      <c r="D56">
        <v>210</v>
      </c>
    </row>
    <row r="63" spans="1:23">
      <c r="B63" t="s">
        <v>1239</v>
      </c>
    </row>
    <row r="64" spans="1:23">
      <c r="A64" s="30" t="s">
        <v>1245</v>
      </c>
      <c r="B64" s="13" t="s">
        <v>1232</v>
      </c>
      <c r="C64" s="29">
        <f>COUNTIF(Tabulka3[Míra shody],B64)</f>
        <v>6</v>
      </c>
      <c r="D64" s="13"/>
    </row>
    <row r="65" spans="2:3">
      <c r="B65" s="13" t="s">
        <v>1233</v>
      </c>
      <c r="C65" s="29">
        <f>COUNTIF(Tabulka3[Míra shody],B65)</f>
        <v>118</v>
      </c>
    </row>
    <row r="66" spans="2:3">
      <c r="B66" s="13" t="s">
        <v>1234</v>
      </c>
      <c r="C66" s="29">
        <f>COUNTIF(Tabulka3[Míra shody],B66)</f>
        <v>72</v>
      </c>
    </row>
    <row r="67" spans="2:3">
      <c r="B67" s="13" t="s">
        <v>1231</v>
      </c>
      <c r="C67" s="29">
        <f>COUNTIF(Tabulka3[Míra shody],B67)</f>
        <v>51</v>
      </c>
    </row>
    <row r="68" spans="2:3">
      <c r="B68" s="13"/>
    </row>
    <row r="69" spans="2:3">
      <c r="B69" s="13"/>
    </row>
    <row r="83" spans="1:3" ht="45">
      <c r="A83" s="34" t="s">
        <v>1257</v>
      </c>
      <c r="B83" s="13" t="s">
        <v>1232</v>
      </c>
      <c r="C83">
        <f>COUNTIF(COBIT5vsCOBIT4.1!$G$7:$IV$7,B83)</f>
        <v>73</v>
      </c>
    </row>
    <row r="84" spans="1:3">
      <c r="B84" s="13" t="s">
        <v>1233</v>
      </c>
      <c r="C84">
        <f>COUNTIF(COBIT5vsCOBIT4.1!$G$7:$IV$7,B84)</f>
        <v>160</v>
      </c>
    </row>
    <row r="85" spans="1:3">
      <c r="B85" s="13" t="s">
        <v>1234</v>
      </c>
      <c r="C85">
        <f>COUNTIF(COBIT5vsCOBIT4.1!$G$7:$IV$7,B85)</f>
        <v>14</v>
      </c>
    </row>
    <row r="86" spans="1:3">
      <c r="B86" s="13" t="s">
        <v>1231</v>
      </c>
      <c r="C86">
        <f>COUNTIF(COBIT5vsCOBIT4.1!$G$7:$IV$7,B86)</f>
        <v>3</v>
      </c>
    </row>
    <row r="102" spans="1:4">
      <c r="A102" s="30" t="s">
        <v>1246</v>
      </c>
      <c r="B102" s="30"/>
      <c r="C102" s="30" t="s">
        <v>1</v>
      </c>
      <c r="D102" s="30" t="s">
        <v>0</v>
      </c>
    </row>
    <row r="103" spans="1:4">
      <c r="B103" s="13" t="s">
        <v>1232</v>
      </c>
      <c r="C103">
        <v>6</v>
      </c>
      <c r="D103">
        <v>73</v>
      </c>
    </row>
    <row r="104" spans="1:4">
      <c r="B104" s="13" t="s">
        <v>1233</v>
      </c>
      <c r="C104">
        <v>118</v>
      </c>
      <c r="D104">
        <v>160</v>
      </c>
    </row>
    <row r="105" spans="1:4">
      <c r="B105" s="13" t="s">
        <v>1234</v>
      </c>
      <c r="C105">
        <v>72</v>
      </c>
      <c r="D105">
        <v>14</v>
      </c>
    </row>
    <row r="106" spans="1:4">
      <c r="B106" s="13" t="s">
        <v>1231</v>
      </c>
      <c r="C106">
        <v>51</v>
      </c>
      <c r="D106">
        <v>3</v>
      </c>
    </row>
    <row r="117" spans="1:25">
      <c r="V117" s="4"/>
      <c r="W117" s="4"/>
      <c r="X117" s="4"/>
      <c r="Y117" s="4"/>
    </row>
    <row r="118" spans="1:25">
      <c r="V118" s="59"/>
      <c r="W118" s="59"/>
      <c r="X118" s="59"/>
      <c r="Y118" s="59"/>
    </row>
    <row r="119" spans="1:25">
      <c r="V119" s="4"/>
      <c r="W119" s="4"/>
      <c r="X119" s="4"/>
      <c r="Y119" s="4"/>
    </row>
    <row r="120" spans="1:25">
      <c r="V120" s="4"/>
      <c r="W120" s="4"/>
      <c r="X120" s="4"/>
      <c r="Y120" s="4"/>
    </row>
    <row r="121" spans="1:25">
      <c r="V121" s="4"/>
      <c r="W121" s="4"/>
      <c r="X121" s="4"/>
      <c r="Y121" s="4"/>
    </row>
    <row r="122" spans="1:25">
      <c r="V122" s="4"/>
      <c r="W122" s="4"/>
      <c r="X122" s="4"/>
      <c r="Y122" s="4"/>
    </row>
    <row r="123" spans="1:25">
      <c r="V123" s="4"/>
      <c r="W123" s="4"/>
      <c r="X123" s="4"/>
      <c r="Y123" s="4"/>
    </row>
    <row r="124" spans="1:25">
      <c r="V124" s="4"/>
      <c r="W124" s="4"/>
      <c r="X124" s="4"/>
      <c r="Y124" s="4"/>
    </row>
    <row r="125" spans="1:25">
      <c r="V125" s="4"/>
      <c r="W125" s="4"/>
      <c r="X125" s="4"/>
      <c r="Y125" s="4"/>
    </row>
    <row r="126" spans="1:25">
      <c r="J126" s="54"/>
      <c r="V126" s="4"/>
      <c r="W126" s="4"/>
      <c r="X126" s="4"/>
      <c r="Y126" s="4"/>
    </row>
    <row r="127" spans="1:25">
      <c r="A127" s="54"/>
      <c r="B127" s="54"/>
      <c r="C127" s="54"/>
      <c r="D127" s="54"/>
      <c r="E127" s="54"/>
      <c r="F127" s="54"/>
      <c r="G127" s="54"/>
      <c r="H127" s="54"/>
      <c r="I127" s="54"/>
      <c r="J127" s="60"/>
      <c r="K127" s="54"/>
      <c r="L127" s="54"/>
      <c r="M127" s="54"/>
      <c r="V127" s="4"/>
      <c r="W127" s="4"/>
      <c r="X127" s="4"/>
      <c r="Y127" s="4"/>
    </row>
    <row r="128" spans="1:25">
      <c r="A128" s="134" t="s">
        <v>1735</v>
      </c>
      <c r="B128" s="131"/>
      <c r="C128" s="131"/>
      <c r="D128" s="131"/>
      <c r="E128" s="131"/>
      <c r="F128" s="131"/>
      <c r="G128" s="131"/>
      <c r="H128" s="131"/>
      <c r="I128" s="131"/>
      <c r="J128" s="131"/>
      <c r="V128" s="4"/>
      <c r="W128" s="4"/>
      <c r="X128" s="4"/>
      <c r="Y128" s="4"/>
    </row>
    <row r="129" spans="1:25">
      <c r="A129" s="66" t="s">
        <v>1242</v>
      </c>
      <c r="B129" s="62" t="s">
        <v>0</v>
      </c>
      <c r="C129" s="63" t="s">
        <v>1248</v>
      </c>
      <c r="D129" s="63" t="s">
        <v>1249</v>
      </c>
      <c r="E129" s="63" t="s">
        <v>1250</v>
      </c>
      <c r="F129" s="63" t="s">
        <v>1251</v>
      </c>
      <c r="G129" s="63" t="s">
        <v>1252</v>
      </c>
      <c r="H129" s="54"/>
      <c r="I129" s="54"/>
      <c r="J129" s="54"/>
      <c r="V129" s="4"/>
      <c r="W129" s="4"/>
      <c r="X129" s="4"/>
      <c r="Y129" s="4"/>
    </row>
    <row r="130" spans="1:25">
      <c r="A130" s="67" t="s">
        <v>1</v>
      </c>
      <c r="B130" s="64" t="s">
        <v>1796</v>
      </c>
      <c r="C130" s="65">
        <f>SUM(F10:F14)</f>
        <v>12</v>
      </c>
      <c r="D130" s="65">
        <f>SUM(F15:F27)</f>
        <v>107</v>
      </c>
      <c r="E130" s="65">
        <f>SUM(F28:F37)</f>
        <v>88</v>
      </c>
      <c r="F130" s="65">
        <f>SUM(F38:F43)</f>
        <v>65</v>
      </c>
      <c r="G130" s="65">
        <f>SUM(F44:F46)</f>
        <v>26</v>
      </c>
      <c r="H130" s="54"/>
      <c r="I130" s="54"/>
      <c r="J130" s="54"/>
      <c r="V130" s="4"/>
      <c r="W130" s="4"/>
      <c r="X130" s="4"/>
      <c r="Y130" s="4"/>
    </row>
    <row r="131" spans="1:25">
      <c r="A131" s="66" t="s">
        <v>1253</v>
      </c>
      <c r="B131" s="65">
        <v>98</v>
      </c>
      <c r="C131" s="50">
        <f>SUM(COBIT5vsCOBIT4.1!M9:CR29)</f>
        <v>4</v>
      </c>
      <c r="D131" s="51">
        <f>SUM(COBIT5vsCOBIT4.1!M30:CR114)</f>
        <v>77</v>
      </c>
      <c r="E131" s="51">
        <f>SUM(COBIT5vsCOBIT4.1!M115:CR192)</f>
        <v>15</v>
      </c>
      <c r="F131" s="51">
        <f>SUM(COBIT5vsCOBIT4.1!M193:CR236)</f>
        <v>2</v>
      </c>
      <c r="G131" s="52">
        <f>SUM(COBIT5vsCOBIT4.1!M237:CR256)</f>
        <v>0</v>
      </c>
      <c r="H131" s="54"/>
      <c r="I131" s="54"/>
      <c r="J131" s="54"/>
      <c r="V131" s="4"/>
      <c r="W131" s="4"/>
      <c r="X131" s="4"/>
      <c r="Y131" s="4"/>
    </row>
    <row r="132" spans="1:25">
      <c r="A132" s="66" t="s">
        <v>1254</v>
      </c>
      <c r="B132" s="65">
        <v>61</v>
      </c>
      <c r="C132" s="53">
        <f>SUM(COBIT5vsCOBIT4.1!CS9:EM29)</f>
        <v>0</v>
      </c>
      <c r="D132" s="54">
        <f>SUM(COBIT5vsCOBIT4.1!CS30:EM114)</f>
        <v>4</v>
      </c>
      <c r="E132" s="54">
        <f>SUM(COBIT5vsCOBIT4.1!CS115:EM192)</f>
        <v>56</v>
      </c>
      <c r="F132" s="54">
        <f>SUM(COBIT5vsCOBIT4.1!CS193:EM236)</f>
        <v>1</v>
      </c>
      <c r="G132" s="55">
        <f>SUM(COBIT5vsCOBIT4.1!CS237:EM256)</f>
        <v>0</v>
      </c>
      <c r="H132" s="54"/>
      <c r="I132" s="54"/>
      <c r="J132" s="54"/>
    </row>
    <row r="133" spans="1:25">
      <c r="A133" s="66" t="s">
        <v>1255</v>
      </c>
      <c r="B133" s="65">
        <v>94</v>
      </c>
      <c r="C133" s="53">
        <f>SUM(COBIT5vsCOBIT4.1!EN9:HS29)</f>
        <v>0</v>
      </c>
      <c r="D133" s="54">
        <f>SUM(COBIT5vsCOBIT4.1!EN30:HS114)</f>
        <v>26</v>
      </c>
      <c r="E133" s="54">
        <f>SUM(COBIT5vsCOBIT4.1!EN115:HS192)</f>
        <v>13</v>
      </c>
      <c r="F133" s="54">
        <f>SUM(COBIT5vsCOBIT4.1!EN193:HS236)</f>
        <v>55</v>
      </c>
      <c r="G133" s="55">
        <f>SUM(COBIT5vsCOBIT4.1!EN237:HS256)</f>
        <v>0</v>
      </c>
      <c r="H133" s="54"/>
      <c r="I133" s="54"/>
      <c r="J133" s="54"/>
    </row>
    <row r="134" spans="1:25">
      <c r="A134" s="66" t="s">
        <v>1256</v>
      </c>
      <c r="B134" s="65">
        <v>34</v>
      </c>
      <c r="C134" s="53">
        <f>SUM(COBIT5vsCOBIT4.1!HT9:IV29)</f>
        <v>8</v>
      </c>
      <c r="D134" s="54">
        <f>SUM(COBIT5vsCOBIT4.1!HT30:IV114)</f>
        <v>0</v>
      </c>
      <c r="E134" s="54">
        <f>SUM(COBIT5vsCOBIT4.1!HT115:IV192)</f>
        <v>0</v>
      </c>
      <c r="F134" s="54">
        <f>SUM(COBIT5vsCOBIT4.1!HT193:IV236)</f>
        <v>0</v>
      </c>
      <c r="G134" s="55">
        <f>SUM(COBIT5vsCOBIT4.1!HT237:IV256)</f>
        <v>26</v>
      </c>
      <c r="H134" s="54"/>
      <c r="I134" s="54"/>
      <c r="J134" s="54"/>
    </row>
    <row r="135" spans="1:25">
      <c r="A135" s="66" t="s">
        <v>1736</v>
      </c>
      <c r="B135" s="65">
        <v>11</v>
      </c>
      <c r="C135" s="56">
        <f>SUM(COBIT5vsCOBIT4.1!G9:L29)</f>
        <v>0</v>
      </c>
      <c r="D135" s="57">
        <f>SUM(COBIT5vsCOBIT4.1!G30:L114)</f>
        <v>0</v>
      </c>
      <c r="E135" s="57">
        <f>SUM(COBIT5vsCOBIT4.1!G115:L192)</f>
        <v>4</v>
      </c>
      <c r="F135" s="57">
        <f>SUM(COBIT5vsCOBIT4.1!G193:L236)</f>
        <v>7</v>
      </c>
      <c r="G135" s="58">
        <f>SUM(COBIT5vsCOBIT4.1!G237:L256)</f>
        <v>0</v>
      </c>
      <c r="H135" s="54"/>
      <c r="I135" s="54"/>
      <c r="J135" s="54"/>
    </row>
    <row r="136" spans="1:25">
      <c r="A136" s="68"/>
      <c r="B136" s="54"/>
      <c r="C136" s="54"/>
      <c r="D136" s="54"/>
      <c r="E136" s="54"/>
      <c r="F136" s="54"/>
      <c r="G136" s="54"/>
      <c r="H136" s="54"/>
      <c r="I136" s="54"/>
      <c r="J136" s="54"/>
    </row>
    <row r="137" spans="1:25">
      <c r="A137" s="68"/>
      <c r="B137" s="54"/>
      <c r="C137" s="54"/>
      <c r="D137" s="54"/>
      <c r="E137" s="54"/>
      <c r="F137" s="54"/>
      <c r="G137" s="54"/>
      <c r="H137" s="54"/>
      <c r="I137" s="54"/>
      <c r="J137" s="54"/>
    </row>
    <row r="138" spans="1:25">
      <c r="A138" s="68"/>
      <c r="B138" s="54"/>
      <c r="C138" s="54"/>
      <c r="D138" s="54"/>
      <c r="E138" s="54"/>
      <c r="F138" s="54"/>
      <c r="G138" s="54"/>
      <c r="H138" s="54"/>
      <c r="I138" s="54"/>
      <c r="J138" s="54"/>
    </row>
    <row r="139" spans="1:25">
      <c r="A139" s="68"/>
      <c r="B139" s="54"/>
      <c r="C139" s="54"/>
      <c r="D139" s="54"/>
      <c r="E139" s="54"/>
      <c r="F139" s="54"/>
      <c r="G139" s="54"/>
      <c r="H139" s="54"/>
      <c r="I139" s="54"/>
      <c r="J139" s="54"/>
    </row>
    <row r="140" spans="1:25">
      <c r="A140" s="68"/>
      <c r="B140" s="54"/>
      <c r="C140" s="54"/>
      <c r="D140" s="54"/>
      <c r="E140" s="54"/>
      <c r="F140" s="54"/>
      <c r="G140" s="54"/>
      <c r="H140" s="54"/>
      <c r="I140" s="54"/>
      <c r="J140" s="54"/>
    </row>
    <row r="141" spans="1:25">
      <c r="A141" s="68"/>
      <c r="B141" s="54"/>
      <c r="C141" s="54"/>
      <c r="D141" s="54"/>
      <c r="E141" s="54"/>
      <c r="F141" s="54"/>
      <c r="G141" s="54"/>
      <c r="H141" s="54"/>
      <c r="I141" s="54"/>
      <c r="J141" s="54"/>
    </row>
    <row r="142" spans="1:25">
      <c r="A142" s="68"/>
      <c r="B142" s="54"/>
      <c r="C142" s="54"/>
      <c r="D142" s="54"/>
      <c r="E142" s="54"/>
      <c r="F142" s="54"/>
      <c r="G142" s="54"/>
      <c r="H142" s="54"/>
      <c r="I142" s="54"/>
      <c r="J142" s="54"/>
    </row>
    <row r="143" spans="1:25">
      <c r="A143" s="68"/>
      <c r="B143" s="54"/>
      <c r="C143" s="54"/>
      <c r="D143" s="54"/>
      <c r="E143" s="54"/>
      <c r="F143" s="54"/>
      <c r="G143" s="54"/>
      <c r="H143" s="54"/>
      <c r="I143" s="54"/>
      <c r="J143" s="54"/>
    </row>
    <row r="144" spans="1:25">
      <c r="A144" s="68"/>
      <c r="B144" s="54"/>
      <c r="C144" s="54"/>
      <c r="D144" s="54"/>
      <c r="E144" s="54"/>
      <c r="F144" s="54"/>
      <c r="G144" s="54"/>
      <c r="H144" s="54"/>
      <c r="I144" s="54"/>
      <c r="J144" s="54"/>
    </row>
    <row r="145" spans="1:11">
      <c r="A145" s="68"/>
      <c r="B145" s="54"/>
      <c r="C145" s="54"/>
      <c r="D145" s="54"/>
      <c r="E145" s="54"/>
      <c r="F145" s="54"/>
      <c r="G145" s="54"/>
      <c r="H145" s="54"/>
      <c r="I145" s="54"/>
      <c r="J145" s="54"/>
    </row>
    <row r="146" spans="1:11">
      <c r="A146" s="68"/>
      <c r="B146" s="54"/>
      <c r="C146" s="54"/>
      <c r="D146" s="54"/>
      <c r="E146" s="54"/>
      <c r="F146" s="54"/>
      <c r="G146" s="54"/>
      <c r="H146" s="54"/>
      <c r="I146" s="54"/>
      <c r="J146" s="54"/>
    </row>
    <row r="147" spans="1:11">
      <c r="A147" s="68"/>
      <c r="B147" s="54"/>
      <c r="C147" s="54"/>
      <c r="D147" s="54"/>
      <c r="E147" s="54"/>
      <c r="F147" s="54"/>
      <c r="G147" s="54"/>
      <c r="H147" s="54"/>
      <c r="I147" s="54"/>
      <c r="J147" s="54"/>
    </row>
    <row r="148" spans="1:11">
      <c r="A148" s="68"/>
      <c r="B148" s="54"/>
      <c r="C148" s="54"/>
      <c r="D148" s="54"/>
      <c r="E148" s="54"/>
      <c r="F148" s="54"/>
      <c r="G148" s="54"/>
      <c r="H148" s="54"/>
      <c r="I148" s="54"/>
      <c r="J148" s="54"/>
    </row>
    <row r="149" spans="1:11">
      <c r="A149" s="68"/>
      <c r="B149" s="54"/>
      <c r="C149" s="54"/>
      <c r="D149" s="54"/>
      <c r="E149" s="54"/>
      <c r="F149" s="54"/>
      <c r="G149" s="54"/>
      <c r="H149" s="54"/>
      <c r="I149" s="54"/>
      <c r="J149" s="54"/>
    </row>
    <row r="150" spans="1:11">
      <c r="A150" s="68"/>
      <c r="B150" s="54"/>
      <c r="C150" s="54"/>
      <c r="D150" s="54"/>
      <c r="E150" s="54"/>
      <c r="F150" s="54"/>
      <c r="G150" s="54"/>
      <c r="H150" s="54"/>
      <c r="I150" s="54"/>
      <c r="J150" s="54"/>
    </row>
    <row r="151" spans="1:11">
      <c r="A151" s="68"/>
      <c r="B151" s="54"/>
      <c r="C151" s="54"/>
      <c r="D151" s="54"/>
      <c r="E151" s="54"/>
      <c r="F151" s="54"/>
      <c r="G151" s="54"/>
      <c r="H151" s="54"/>
      <c r="I151" s="54"/>
      <c r="J151" s="54"/>
    </row>
    <row r="152" spans="1:11">
      <c r="A152" s="68"/>
      <c r="B152" s="54"/>
      <c r="C152" s="54"/>
      <c r="D152" s="54"/>
      <c r="E152" s="54"/>
      <c r="F152" s="54"/>
      <c r="G152" s="54"/>
      <c r="H152" s="54"/>
      <c r="I152" s="54"/>
      <c r="J152" s="54"/>
    </row>
    <row r="153" spans="1:11">
      <c r="A153" s="68"/>
      <c r="B153" s="54"/>
      <c r="C153" s="54"/>
      <c r="D153" s="54"/>
      <c r="E153" s="54"/>
      <c r="F153" s="54"/>
      <c r="G153" s="54"/>
      <c r="H153" s="54"/>
      <c r="I153" s="54"/>
      <c r="J153" s="54"/>
    </row>
    <row r="154" spans="1:11">
      <c r="A154" s="68"/>
      <c r="B154" s="54"/>
      <c r="C154" s="54"/>
      <c r="D154" s="54"/>
      <c r="E154" s="54"/>
      <c r="F154" s="54"/>
      <c r="G154" s="54"/>
      <c r="H154" s="54"/>
      <c r="I154" s="54"/>
      <c r="J154" s="54"/>
    </row>
    <row r="155" spans="1:11">
      <c r="A155" s="68"/>
      <c r="B155" s="54"/>
      <c r="C155" s="54"/>
      <c r="D155" s="54"/>
      <c r="E155" s="54"/>
      <c r="F155" s="54"/>
      <c r="G155" s="54"/>
      <c r="H155" s="54"/>
      <c r="I155" s="54"/>
      <c r="J155" s="54"/>
    </row>
    <row r="156" spans="1:11">
      <c r="A156" s="54"/>
      <c r="B156" s="54"/>
      <c r="C156" s="54"/>
      <c r="D156" s="54"/>
      <c r="E156" s="54"/>
      <c r="F156" s="54"/>
      <c r="G156" s="54"/>
      <c r="H156" s="54"/>
      <c r="I156" s="54"/>
      <c r="J156" s="54"/>
      <c r="K156" s="54"/>
    </row>
    <row r="157" spans="1:11">
      <c r="J157" s="54"/>
    </row>
    <row r="158" spans="1:11">
      <c r="J158" s="54"/>
    </row>
    <row r="159" spans="1:11">
      <c r="J159" s="54"/>
    </row>
    <row r="160" spans="1:11">
      <c r="J160" s="54"/>
    </row>
    <row r="161" spans="1:10">
      <c r="J161" s="54"/>
    </row>
    <row r="162" spans="1:10">
      <c r="A162" s="131" t="s">
        <v>1737</v>
      </c>
      <c r="B162" s="131"/>
      <c r="C162" s="131"/>
      <c r="D162" s="131"/>
      <c r="E162" s="131"/>
      <c r="F162" s="131"/>
      <c r="G162" s="131"/>
      <c r="H162" s="131"/>
      <c r="I162" s="131"/>
      <c r="J162" s="131"/>
    </row>
    <row r="163" spans="1:10">
      <c r="A163" s="54" t="s">
        <v>0</v>
      </c>
      <c r="B163" s="54"/>
      <c r="C163" s="54"/>
      <c r="D163" s="54"/>
      <c r="E163" s="54"/>
      <c r="F163" s="54"/>
      <c r="G163" s="54"/>
      <c r="H163" s="54"/>
      <c r="I163" s="60"/>
      <c r="J163" s="54"/>
    </row>
    <row r="164" spans="1:10">
      <c r="A164" s="54"/>
      <c r="B164" s="61" t="s">
        <v>1232</v>
      </c>
      <c r="C164" s="61" t="s">
        <v>1233</v>
      </c>
      <c r="D164" s="61" t="s">
        <v>1234</v>
      </c>
      <c r="E164" s="61" t="s">
        <v>1231</v>
      </c>
      <c r="F164" s="54"/>
      <c r="G164" s="54"/>
      <c r="H164" s="54"/>
      <c r="I164" s="60"/>
      <c r="J164" s="54"/>
    </row>
    <row r="165" spans="1:10">
      <c r="A165" s="132" t="s">
        <v>1248</v>
      </c>
      <c r="B165" s="54">
        <f>COUNTIF(COBIT5vsCOBIT4.1!$E$10:$E$29,B164)</f>
        <v>0</v>
      </c>
      <c r="C165" s="54">
        <f>COUNTIF(COBIT5vsCOBIT4.1!$E$10:$E$29,C164)</f>
        <v>2</v>
      </c>
      <c r="D165" s="54">
        <f>COUNTIF(COBIT5vsCOBIT4.1!$E$10:$E$29,D164)</f>
        <v>8</v>
      </c>
      <c r="E165" s="54">
        <f>COUNTIF(COBIT5vsCOBIT4.1!$E$10:$E$29,E164)</f>
        <v>10</v>
      </c>
      <c r="F165" s="54"/>
      <c r="G165" s="54"/>
      <c r="H165" s="54"/>
      <c r="I165" s="60"/>
      <c r="J165" s="54"/>
    </row>
    <row r="166" spans="1:10">
      <c r="A166" s="132" t="s">
        <v>1249</v>
      </c>
      <c r="B166" s="54">
        <f>COUNTIF(COBIT5vsCOBIT4.1!$E$30:$E$114,B164)</f>
        <v>1</v>
      </c>
      <c r="C166" s="54">
        <f>COUNTIF(COBIT5vsCOBIT4.1!$E$30:$E$114,C164)</f>
        <v>42</v>
      </c>
      <c r="D166" s="54">
        <f>COUNTIF(COBIT5vsCOBIT4.1!$E$30:$E$114,D164)</f>
        <v>24</v>
      </c>
      <c r="E166" s="54">
        <f>COUNTIF(COBIT5vsCOBIT4.1!$E$30:$E$114,E164)</f>
        <v>18</v>
      </c>
      <c r="F166" s="54"/>
      <c r="G166" s="54"/>
      <c r="H166" s="54"/>
      <c r="I166" s="60"/>
      <c r="J166" s="54"/>
    </row>
    <row r="167" spans="1:10">
      <c r="A167" s="132" t="s">
        <v>1250</v>
      </c>
      <c r="B167" s="54">
        <f>COUNTIF(COBIT5vsCOBIT4.1!$E$115:$E$192,B164)</f>
        <v>0</v>
      </c>
      <c r="C167" s="54">
        <f>COUNTIF(COBIT5vsCOBIT4.1!$E$115:$E$192,C164)</f>
        <v>34</v>
      </c>
      <c r="D167" s="54">
        <f>COUNTIF(COBIT5vsCOBIT4.1!$E$115:$E$192,D164)</f>
        <v>24</v>
      </c>
      <c r="E167" s="54">
        <f>COUNTIF(COBIT5vsCOBIT4.1!$E$115:$E$192,E164)</f>
        <v>20</v>
      </c>
      <c r="F167" s="54"/>
      <c r="G167" s="54"/>
      <c r="H167" s="54"/>
      <c r="I167" s="60"/>
      <c r="J167" s="54"/>
    </row>
    <row r="168" spans="1:10">
      <c r="A168" s="132" t="s">
        <v>1251</v>
      </c>
      <c r="B168" s="54">
        <f>COUNTIF(COBIT5vsCOBIT4.1!$E$193:$E$236,B164)</f>
        <v>5</v>
      </c>
      <c r="C168" s="54">
        <f>COUNTIF(COBIT5vsCOBIT4.1!$E$193:$E$236,C164)</f>
        <v>28</v>
      </c>
      <c r="D168" s="54">
        <f>COUNTIF(COBIT5vsCOBIT4.1!$E$193:$E$236,D164)</f>
        <v>8</v>
      </c>
      <c r="E168" s="54">
        <f>COUNTIF(COBIT5vsCOBIT4.1!$E$193:$E$236,E164)</f>
        <v>3</v>
      </c>
      <c r="F168" s="54"/>
      <c r="G168" s="54"/>
      <c r="H168" s="54"/>
      <c r="I168" s="60"/>
      <c r="J168" s="54"/>
    </row>
    <row r="169" spans="1:10">
      <c r="A169" s="132" t="s">
        <v>1252</v>
      </c>
      <c r="B169" s="54">
        <f>COUNTIF(COBIT5vsCOBIT4.1!$E$237:$E$256,B164)</f>
        <v>0</v>
      </c>
      <c r="C169" s="54">
        <f>COUNTIF(COBIT5vsCOBIT4.1!$E$237:$E$256,C164)</f>
        <v>12</v>
      </c>
      <c r="D169" s="54">
        <f>COUNTIF(COBIT5vsCOBIT4.1!$E$237:$E$256,D164)</f>
        <v>8</v>
      </c>
      <c r="E169" s="54">
        <f>COUNTIF(COBIT5vsCOBIT4.1!$E$237:$E$256,E164)</f>
        <v>0</v>
      </c>
      <c r="F169" s="54"/>
      <c r="G169" s="54"/>
      <c r="H169" s="54"/>
      <c r="I169" s="60"/>
      <c r="J169" s="54"/>
    </row>
    <row r="170" spans="1:10">
      <c r="A170" s="54"/>
      <c r="B170" s="54"/>
      <c r="C170" s="54"/>
      <c r="D170" s="54"/>
      <c r="E170" s="54"/>
      <c r="F170" s="54"/>
      <c r="G170" s="54"/>
      <c r="H170" s="54"/>
      <c r="I170" s="60"/>
      <c r="J170" s="54"/>
    </row>
    <row r="171" spans="1:10">
      <c r="A171" s="54"/>
      <c r="B171" s="54"/>
      <c r="C171" s="54"/>
      <c r="D171" s="54"/>
      <c r="E171" s="54"/>
      <c r="F171" s="54"/>
      <c r="G171" s="54"/>
      <c r="H171" s="54"/>
      <c r="I171" s="60"/>
      <c r="J171" s="54"/>
    </row>
    <row r="172" spans="1:10">
      <c r="A172" s="54"/>
      <c r="B172" s="54"/>
      <c r="C172" s="54"/>
      <c r="D172" s="54"/>
      <c r="E172" s="54"/>
      <c r="F172" s="54"/>
      <c r="G172" s="54"/>
      <c r="H172" s="54"/>
      <c r="I172" s="60"/>
      <c r="J172" s="54"/>
    </row>
    <row r="173" spans="1:10">
      <c r="A173" s="54"/>
      <c r="B173" s="54"/>
      <c r="C173" s="54"/>
      <c r="D173" s="54"/>
      <c r="E173" s="54"/>
      <c r="F173" s="54"/>
      <c r="G173" s="54"/>
      <c r="H173" s="54"/>
      <c r="I173" s="60"/>
    </row>
    <row r="174" spans="1:10">
      <c r="A174" s="54"/>
      <c r="B174" s="54"/>
      <c r="C174" s="54"/>
      <c r="D174" s="54"/>
      <c r="E174" s="54"/>
      <c r="F174" s="54"/>
      <c r="G174" s="54"/>
      <c r="H174" s="54"/>
      <c r="I174" s="60"/>
    </row>
    <row r="175" spans="1:10">
      <c r="A175" s="54"/>
      <c r="B175" s="54"/>
      <c r="C175" s="54"/>
      <c r="D175" s="54"/>
      <c r="E175" s="54"/>
      <c r="F175" s="54"/>
      <c r="G175" s="54"/>
      <c r="H175" s="54"/>
      <c r="I175" s="60"/>
    </row>
    <row r="176" spans="1:10">
      <c r="A176" s="54"/>
      <c r="B176" s="54"/>
      <c r="C176" s="54"/>
      <c r="D176" s="54"/>
      <c r="E176" s="54"/>
      <c r="F176" s="54"/>
      <c r="G176" s="54"/>
      <c r="H176" s="54"/>
      <c r="I176" s="60"/>
    </row>
    <row r="177" spans="1:9">
      <c r="A177" s="54"/>
      <c r="B177" s="54"/>
      <c r="C177" s="54"/>
      <c r="D177" s="54"/>
      <c r="E177" s="54"/>
      <c r="F177" s="54"/>
      <c r="G177" s="54"/>
      <c r="H177" s="54"/>
      <c r="I177" s="60"/>
    </row>
    <row r="178" spans="1:9">
      <c r="A178" s="54"/>
      <c r="B178" s="54"/>
      <c r="C178" s="54"/>
      <c r="D178" s="54"/>
      <c r="E178" s="54"/>
      <c r="F178" s="54"/>
      <c r="G178" s="54"/>
      <c r="H178" s="54"/>
      <c r="I178" s="54"/>
    </row>
    <row r="179" spans="1:9">
      <c r="A179" s="54"/>
      <c r="B179" s="54"/>
      <c r="C179" s="54"/>
      <c r="D179" s="54"/>
      <c r="E179" s="54"/>
      <c r="F179" s="54"/>
      <c r="G179" s="54"/>
      <c r="H179" s="54"/>
      <c r="I179" s="54"/>
    </row>
    <row r="180" spans="1:9">
      <c r="A180" s="54"/>
      <c r="B180" s="54"/>
      <c r="C180" s="54"/>
      <c r="D180" s="54"/>
      <c r="E180" s="54"/>
      <c r="F180" s="54"/>
      <c r="G180" s="54"/>
      <c r="H180" s="54"/>
      <c r="I180" s="54"/>
    </row>
    <row r="181" spans="1:9">
      <c r="A181" s="54"/>
      <c r="B181" s="54"/>
      <c r="C181" s="54"/>
      <c r="D181" s="54"/>
      <c r="E181" s="54"/>
      <c r="F181" s="54"/>
      <c r="G181" s="54"/>
      <c r="H181" s="54"/>
      <c r="I181" s="54"/>
    </row>
    <row r="182" spans="1:9">
      <c r="A182" s="54"/>
      <c r="B182" s="54"/>
      <c r="C182" s="54"/>
      <c r="D182" s="54"/>
      <c r="E182" s="54"/>
      <c r="F182" s="54"/>
      <c r="G182" s="54"/>
      <c r="H182" s="54"/>
      <c r="I182" s="54"/>
    </row>
    <row r="183" spans="1:9">
      <c r="A183" s="54"/>
      <c r="B183" s="54"/>
      <c r="C183" s="54"/>
      <c r="D183" s="54"/>
      <c r="E183" s="54"/>
      <c r="F183" s="54"/>
      <c r="G183" s="54"/>
      <c r="H183" s="54"/>
      <c r="I183" s="54"/>
    </row>
    <row r="184" spans="1:9">
      <c r="A184" s="54"/>
      <c r="B184" s="54"/>
      <c r="C184" s="54"/>
      <c r="D184" s="54"/>
      <c r="E184" s="54"/>
      <c r="F184" s="54"/>
      <c r="G184" s="54"/>
      <c r="H184" s="54"/>
      <c r="I184" s="54"/>
    </row>
    <row r="186" spans="1:9">
      <c r="A186" s="54"/>
      <c r="B186" s="54"/>
      <c r="C186" s="54"/>
      <c r="D186" s="54"/>
      <c r="E186" s="54"/>
      <c r="F186" s="54"/>
      <c r="G186" s="54"/>
      <c r="H186" s="54"/>
      <c r="I186" s="54"/>
    </row>
    <row r="187" spans="1:9">
      <c r="A187" s="60" t="s">
        <v>1</v>
      </c>
      <c r="B187" s="61" t="s">
        <v>1232</v>
      </c>
      <c r="C187" s="61" t="s">
        <v>1233</v>
      </c>
      <c r="D187" s="61" t="s">
        <v>1234</v>
      </c>
      <c r="E187" s="61" t="s">
        <v>1231</v>
      </c>
      <c r="F187" s="54"/>
      <c r="G187" s="54"/>
      <c r="H187" s="54"/>
      <c r="I187" s="54"/>
    </row>
    <row r="188" spans="1:9">
      <c r="A188" s="133" t="s">
        <v>1253</v>
      </c>
      <c r="B188" s="54">
        <f>COUNTIF(COBIT5vsCOBIT4.1!$M$7:$CR$7,B187)</f>
        <v>34</v>
      </c>
      <c r="C188" s="54">
        <f>COUNTIF(COBIT5vsCOBIT4.1!$M$7:$CR$7,C187)</f>
        <v>49</v>
      </c>
      <c r="D188" s="54">
        <f>COUNTIF(COBIT5vsCOBIT4.1!$M$7:$CR$7,D187)</f>
        <v>0</v>
      </c>
      <c r="E188" s="54">
        <f>COUNTIF(COBIT5vsCOBIT4.1!$M$7:$CR$7,E187)</f>
        <v>1</v>
      </c>
      <c r="F188" s="54"/>
      <c r="G188" s="54"/>
      <c r="H188" s="54"/>
      <c r="I188" s="54"/>
    </row>
    <row r="189" spans="1:9">
      <c r="A189" s="133" t="s">
        <v>1254</v>
      </c>
      <c r="B189" s="54">
        <f>COUNTIF(COBIT5vsCOBIT4.1!$CS$7:$EM$7,B187)</f>
        <v>17</v>
      </c>
      <c r="C189" s="54">
        <f>COUNTIF(COBIT5vsCOBIT4.1!$CS$7:$EM$7,C187)</f>
        <v>30</v>
      </c>
      <c r="D189" s="54">
        <f>COUNTIF(COBIT5vsCOBIT4.1!$CS$7:$EM$7,D187)</f>
        <v>0</v>
      </c>
      <c r="E189" s="54">
        <f>COUNTIF(COBIT5vsCOBIT4.1!$CS$7:$EM$7,E187)</f>
        <v>0</v>
      </c>
      <c r="F189" s="54"/>
      <c r="G189" s="54"/>
      <c r="H189" s="54"/>
      <c r="I189" s="54"/>
    </row>
    <row r="190" spans="1:9">
      <c r="A190" s="133" t="s">
        <v>1255</v>
      </c>
      <c r="B190" s="54">
        <f>COUNTIF(COBIT5vsCOBIT4.1!$EN$7:$HS$7,B187)</f>
        <v>9</v>
      </c>
      <c r="C190" s="54">
        <f>COUNTIF(COBIT5vsCOBIT4.1!$EN$7:$HS$7,C187)</f>
        <v>60</v>
      </c>
      <c r="D190" s="54">
        <f>COUNTIF(COBIT5vsCOBIT4.1!$EN$7:$HS$7,D187)</f>
        <v>14</v>
      </c>
      <c r="E190" s="54">
        <f>COUNTIF(COBIT5vsCOBIT4.1!$EN$7:$HS$7,E187)</f>
        <v>1</v>
      </c>
      <c r="F190" s="54"/>
      <c r="G190" s="54"/>
      <c r="H190" s="54"/>
      <c r="I190" s="54"/>
    </row>
    <row r="191" spans="1:9">
      <c r="A191" s="133" t="s">
        <v>1256</v>
      </c>
      <c r="B191" s="54">
        <f>COUNTIF(COBIT5vsCOBIT4.1!$HT$7:$IV$7,B187)</f>
        <v>13</v>
      </c>
      <c r="C191" s="54">
        <f>COUNTIF(COBIT5vsCOBIT4.1!$HT$7:$IV$7,C187)</f>
        <v>15</v>
      </c>
      <c r="D191" s="54">
        <f>COUNTIF(COBIT5vsCOBIT4.1!$HT$7:$IV$7,D187)</f>
        <v>0</v>
      </c>
      <c r="E191" s="54">
        <f>COUNTIF(COBIT5vsCOBIT4.1!$HT$7:$IV$7,E187)</f>
        <v>1</v>
      </c>
      <c r="F191" s="54"/>
      <c r="G191" s="54"/>
      <c r="H191" s="54"/>
      <c r="I191" s="54"/>
    </row>
    <row r="192" spans="1:9">
      <c r="A192" s="133" t="s">
        <v>1736</v>
      </c>
      <c r="B192" s="54">
        <f>COUNTIF(COBIT5vsCOBIT4.1!$G$7:$L$7,B187)</f>
        <v>0</v>
      </c>
      <c r="C192" s="54">
        <f>COUNTIF(COBIT5vsCOBIT4.1!$G$7:$L$7,C187)</f>
        <v>6</v>
      </c>
      <c r="D192" s="54">
        <f>COUNTIF(COBIT5vsCOBIT4.1!$G$7:$L$7,D187)</f>
        <v>0</v>
      </c>
      <c r="E192" s="54">
        <f>COUNTIF(COBIT5vsCOBIT4.1!$G$7:$L$7,E187)</f>
        <v>0</v>
      </c>
      <c r="F192" s="54"/>
      <c r="G192" s="54"/>
      <c r="H192" s="54"/>
      <c r="I192" s="54"/>
    </row>
    <row r="193" spans="1:9">
      <c r="A193" s="54"/>
      <c r="B193" s="54"/>
      <c r="C193" s="54"/>
      <c r="D193" s="54"/>
      <c r="E193" s="54"/>
      <c r="F193" s="54"/>
      <c r="G193" s="54"/>
      <c r="H193" s="54"/>
      <c r="I193" s="54"/>
    </row>
    <row r="194" spans="1:9">
      <c r="A194" s="54"/>
      <c r="B194" s="54"/>
      <c r="C194" s="54"/>
      <c r="D194" s="54"/>
      <c r="E194" s="54"/>
      <c r="F194" s="54"/>
      <c r="G194" s="54"/>
      <c r="H194" s="54"/>
      <c r="I194" s="54"/>
    </row>
    <row r="195" spans="1:9">
      <c r="A195" s="54"/>
      <c r="B195" s="54"/>
      <c r="C195" s="54"/>
      <c r="D195" s="54"/>
      <c r="E195" s="54"/>
      <c r="F195" s="54"/>
      <c r="G195" s="54"/>
      <c r="H195" s="54"/>
      <c r="I195" s="54"/>
    </row>
    <row r="196" spans="1:9">
      <c r="A196" s="54"/>
      <c r="B196" s="54"/>
      <c r="C196" s="54"/>
      <c r="D196" s="54"/>
      <c r="E196" s="54"/>
      <c r="F196" s="54"/>
      <c r="G196" s="54"/>
      <c r="H196" s="54"/>
      <c r="I196" s="54"/>
    </row>
    <row r="197" spans="1:9">
      <c r="A197" s="54"/>
      <c r="B197" s="54"/>
      <c r="C197" s="54"/>
      <c r="D197" s="54"/>
      <c r="E197" s="54"/>
      <c r="F197" s="54"/>
      <c r="G197" s="54"/>
      <c r="H197" s="54"/>
      <c r="I197" s="54"/>
    </row>
    <row r="198" spans="1:9">
      <c r="A198" s="54"/>
      <c r="B198" s="54"/>
      <c r="C198" s="54"/>
      <c r="D198" s="54"/>
      <c r="E198" s="54"/>
      <c r="F198" s="54"/>
      <c r="G198" s="54"/>
      <c r="H198" s="54"/>
      <c r="I198" s="54"/>
    </row>
    <row r="199" spans="1:9">
      <c r="A199" s="54"/>
      <c r="B199" s="54"/>
      <c r="C199" s="54"/>
      <c r="D199" s="54"/>
      <c r="E199" s="54"/>
      <c r="F199" s="54"/>
      <c r="G199" s="54"/>
      <c r="H199" s="54"/>
      <c r="I199" s="54"/>
    </row>
    <row r="200" spans="1:9">
      <c r="A200" s="54"/>
      <c r="B200" s="54"/>
      <c r="C200" s="54"/>
      <c r="D200" s="54"/>
      <c r="E200" s="54"/>
      <c r="F200" s="54"/>
      <c r="G200" s="54"/>
      <c r="H200" s="54"/>
      <c r="I200" s="54"/>
    </row>
    <row r="201" spans="1:9">
      <c r="A201" s="54"/>
      <c r="B201" s="54"/>
      <c r="C201" s="54"/>
      <c r="D201" s="54"/>
      <c r="E201" s="54"/>
      <c r="F201" s="54"/>
      <c r="G201" s="54"/>
      <c r="H201" s="54"/>
      <c r="I201" s="54"/>
    </row>
    <row r="202" spans="1:9">
      <c r="A202" s="54"/>
      <c r="B202" s="54"/>
      <c r="C202" s="54"/>
      <c r="D202" s="54"/>
      <c r="E202" s="54"/>
      <c r="F202" s="54"/>
      <c r="G202" s="54"/>
      <c r="H202" s="54"/>
      <c r="I202" s="54"/>
    </row>
    <row r="203" spans="1:9">
      <c r="A203" s="54"/>
      <c r="B203" s="54"/>
      <c r="C203" s="54"/>
      <c r="D203" s="54"/>
      <c r="E203" s="54"/>
      <c r="F203" s="54"/>
      <c r="G203" s="54"/>
      <c r="H203" s="54"/>
      <c r="I203" s="54"/>
    </row>
    <row r="204" spans="1:9">
      <c r="A204" s="54"/>
      <c r="B204" s="54"/>
      <c r="C204" s="54"/>
      <c r="D204" s="54"/>
      <c r="E204" s="54"/>
      <c r="F204" s="54"/>
      <c r="G204" s="54"/>
      <c r="H204" s="54"/>
      <c r="I204" s="54"/>
    </row>
    <row r="205" spans="1:9">
      <c r="A205" s="54"/>
      <c r="B205" s="54"/>
      <c r="C205" s="54"/>
      <c r="D205" s="54"/>
      <c r="E205" s="54"/>
      <c r="F205" s="54"/>
      <c r="G205" s="54"/>
      <c r="H205" s="54"/>
      <c r="I205" s="54"/>
    </row>
    <row r="206" spans="1:9">
      <c r="A206" s="54"/>
      <c r="B206" s="54"/>
      <c r="C206" s="54"/>
      <c r="D206" s="54"/>
      <c r="E206" s="54"/>
      <c r="F206" s="54"/>
      <c r="G206" s="54"/>
      <c r="H206" s="54"/>
      <c r="I206" s="54"/>
    </row>
    <row r="207" spans="1:9">
      <c r="A207" s="54"/>
      <c r="B207" s="54"/>
      <c r="C207" s="54"/>
      <c r="D207" s="54"/>
      <c r="E207" s="54"/>
      <c r="F207" s="54"/>
      <c r="G207" s="54"/>
      <c r="H207" s="54"/>
      <c r="I207" s="54"/>
    </row>
    <row r="208" spans="1:9">
      <c r="A208" s="54"/>
      <c r="B208" s="54"/>
      <c r="C208" s="54"/>
      <c r="D208" s="54"/>
      <c r="E208" s="54"/>
      <c r="F208" s="54"/>
      <c r="G208" s="54"/>
      <c r="H208" s="54"/>
      <c r="I208" s="54"/>
    </row>
    <row r="212" spans="1:10">
      <c r="A212" s="70" t="s">
        <v>1751</v>
      </c>
      <c r="B212" s="30"/>
      <c r="C212" s="30"/>
      <c r="D212" s="30"/>
      <c r="E212" s="30"/>
      <c r="F212" s="30"/>
      <c r="G212" s="30"/>
      <c r="H212" s="30"/>
      <c r="I212" s="30"/>
      <c r="J212" s="30"/>
    </row>
    <row r="214" spans="1:10">
      <c r="A214" s="69" t="s">
        <v>0</v>
      </c>
      <c r="B214" s="18">
        <v>1</v>
      </c>
      <c r="C214" s="18">
        <v>2</v>
      </c>
      <c r="D214" s="18">
        <v>3</v>
      </c>
      <c r="E214" s="18">
        <v>4</v>
      </c>
      <c r="F214" s="18">
        <v>5</v>
      </c>
      <c r="G214" s="18">
        <v>6</v>
      </c>
      <c r="H214" s="18">
        <v>7</v>
      </c>
    </row>
    <row r="215" spans="1:10">
      <c r="A215" s="48" t="s">
        <v>1248</v>
      </c>
      <c r="B215">
        <f>COUNTIF(COBIT5vsCOBIT4.1!$F$10:$F$29,B214)</f>
        <v>8</v>
      </c>
      <c r="C215">
        <f>COUNTIF(COBIT5vsCOBIT4.1!$F$10:$F$29,C214)</f>
        <v>2</v>
      </c>
      <c r="D215">
        <f>COUNTIF(COBIT5vsCOBIT4.1!$F$10:$F$29,D214)</f>
        <v>0</v>
      </c>
      <c r="E215">
        <f>COUNTIF(COBIT5vsCOBIT4.1!$F$10:$F$29,E214)</f>
        <v>0</v>
      </c>
      <c r="F215">
        <f>COUNTIF(COBIT5vsCOBIT4.1!$F$10:$F$29,F214)</f>
        <v>0</v>
      </c>
      <c r="G215">
        <f>COUNTIF(COBIT5vsCOBIT4.1!$F$10:$F$29,G214)</f>
        <v>0</v>
      </c>
      <c r="H215">
        <f>COUNTIF(COBIT5vsCOBIT4.1!$F$10:$F$29,H214)</f>
        <v>0</v>
      </c>
    </row>
    <row r="216" spans="1:10">
      <c r="A216" s="48" t="s">
        <v>1249</v>
      </c>
      <c r="B216">
        <f>COUNTIF(COBIT5vsCOBIT4.1!$F$30:$F$114,B214)</f>
        <v>27</v>
      </c>
      <c r="C216">
        <f>COUNTIF(COBIT5vsCOBIT4.1!$F$30:$F$114,C214)</f>
        <v>16</v>
      </c>
      <c r="D216">
        <f>COUNTIF(COBIT5vsCOBIT4.1!$F$30:$F$114,D214)</f>
        <v>5</v>
      </c>
      <c r="E216">
        <f>COUNTIF(COBIT5vsCOBIT4.1!$F$30:$F$114,E214)</f>
        <v>3</v>
      </c>
      <c r="F216">
        <f>COUNTIF(COBIT5vsCOBIT4.1!$F$30:$F$114,F214)</f>
        <v>3</v>
      </c>
      <c r="G216">
        <f>COUNTIF(COBIT5vsCOBIT4.1!$F$30:$F$114,G214)</f>
        <v>1</v>
      </c>
      <c r="H216">
        <f>COUNTIF(COBIT5vsCOBIT4.1!$F$30:$F$114,H214)</f>
        <v>0</v>
      </c>
    </row>
    <row r="217" spans="1:10">
      <c r="A217" s="48" t="s">
        <v>1250</v>
      </c>
      <c r="B217">
        <f>COUNTIF(COBIT5vsCOBIT4.1!$F$115:$F$192,B214)</f>
        <v>26</v>
      </c>
      <c r="C217">
        <f>COUNTIF(COBIT5vsCOBIT4.1!$F$115:$F$192,C214)</f>
        <v>13</v>
      </c>
      <c r="D217">
        <f>COUNTIF(COBIT5vsCOBIT4.1!$F$115:$F$192,D214)</f>
        <v>9</v>
      </c>
      <c r="E217">
        <f>COUNTIF(COBIT5vsCOBIT4.1!$F$115:$F$192,E214)</f>
        <v>1</v>
      </c>
      <c r="F217">
        <f>COUNTIF(COBIT5vsCOBIT4.1!$F$115:$F$192,F214)</f>
        <v>1</v>
      </c>
      <c r="G217">
        <f>COUNTIF(COBIT5vsCOBIT4.1!$F$115:$F$192,G214)</f>
        <v>0</v>
      </c>
      <c r="H217">
        <f>COUNTIF(COBIT5vsCOBIT4.1!$F$115:$F$192,H214)</f>
        <v>0</v>
      </c>
    </row>
    <row r="218" spans="1:10">
      <c r="A218" s="48" t="s">
        <v>1251</v>
      </c>
      <c r="B218">
        <f>COUNTIF(COBIT5vsCOBIT4.1!$F$193:$F$236,B214)</f>
        <v>18</v>
      </c>
      <c r="C218">
        <f>COUNTIF(COBIT5vsCOBIT4.1!$F$193:$F$236,C214)</f>
        <v>12</v>
      </c>
      <c r="D218">
        <f>COUNTIF(COBIT5vsCOBIT4.1!$F$193:$F$236,D214)</f>
        <v>1</v>
      </c>
      <c r="E218">
        <f>COUNTIF(COBIT5vsCOBIT4.1!$F$193:$F$236,E214)</f>
        <v>2</v>
      </c>
      <c r="F218">
        <f>COUNTIF(COBIT5vsCOBIT4.1!$F$193:$F$236,F214)</f>
        <v>1</v>
      </c>
      <c r="G218">
        <f>COUNTIF(COBIT5vsCOBIT4.1!$F$193:$F$236,G214)</f>
        <v>0</v>
      </c>
      <c r="H218">
        <f>COUNTIF(COBIT5vsCOBIT4.1!$F$193:$F$236,H214)</f>
        <v>1</v>
      </c>
    </row>
    <row r="219" spans="1:10">
      <c r="A219" s="48" t="s">
        <v>1252</v>
      </c>
      <c r="B219">
        <f>COUNTIF(COBIT5vsCOBIT4.1!$F$237:$F$256,B214)</f>
        <v>9</v>
      </c>
      <c r="C219">
        <f>COUNTIF(COBIT5vsCOBIT4.1!$F$237:$F$256,C214)</f>
        <v>7</v>
      </c>
      <c r="D219">
        <f>COUNTIF(COBIT5vsCOBIT4.1!$F$237:$F$256,D214)</f>
        <v>1</v>
      </c>
      <c r="E219">
        <f>COUNTIF(COBIT5vsCOBIT4.1!$F$237:$F$256,E214)</f>
        <v>0</v>
      </c>
      <c r="F219">
        <f>COUNTIF(COBIT5vsCOBIT4.1!$F$237:$F$256,F214)</f>
        <v>0</v>
      </c>
      <c r="G219">
        <f>COUNTIF(COBIT5vsCOBIT4.1!$F$237:$F$256,G214)</f>
        <v>0</v>
      </c>
      <c r="H219">
        <f>COUNTIF(COBIT5vsCOBIT4.1!$F$237:$F$256,H214)</f>
        <v>0</v>
      </c>
    </row>
    <row r="242" spans="1:8">
      <c r="A242" s="69" t="s">
        <v>1</v>
      </c>
      <c r="B242" s="18">
        <v>1</v>
      </c>
      <c r="C242" s="18">
        <v>2</v>
      </c>
      <c r="D242" s="18">
        <v>3</v>
      </c>
      <c r="E242" s="18">
        <v>4</v>
      </c>
      <c r="F242" s="18">
        <v>5</v>
      </c>
      <c r="G242" s="18">
        <v>6</v>
      </c>
      <c r="H242" s="18">
        <v>7</v>
      </c>
    </row>
    <row r="243" spans="1:8">
      <c r="A243" s="48" t="s">
        <v>1253</v>
      </c>
      <c r="B243">
        <f>COUNTIF(COBIT5vsCOBIT4.1!$N$8:$CR$8,B242)</f>
        <v>54</v>
      </c>
      <c r="C243">
        <f>COUNTIF(COBIT5vsCOBIT4.1!$N$8:$CR$8,C242)</f>
        <v>16</v>
      </c>
      <c r="D243">
        <f>COUNTIF(COBIT5vsCOBIT4.1!$N$8:$CR$8,D242)</f>
        <v>2</v>
      </c>
      <c r="E243">
        <f>COUNTIF(COBIT5vsCOBIT4.1!$N$8:$CR$8,E242)</f>
        <v>0</v>
      </c>
      <c r="F243">
        <f>COUNTIF(COBIT5vsCOBIT4.1!$N$8:$CR$8,F242)</f>
        <v>0</v>
      </c>
      <c r="G243">
        <f>COUNTIF(COBIT5vsCOBIT4.1!$N$8:$CR$8,G242)</f>
        <v>1</v>
      </c>
      <c r="H243">
        <f>COUNTIF(COBIT5vsCOBIT4.1!$N$8:$CR$8,H242)</f>
        <v>0</v>
      </c>
    </row>
    <row r="244" spans="1:8">
      <c r="A244" s="48" t="s">
        <v>1254</v>
      </c>
      <c r="B244">
        <f>COUNTIF(COBIT5vsCOBIT4.1!$CT$8:$EM$8,B242)</f>
        <v>29</v>
      </c>
      <c r="C244">
        <f>COUNTIF(COBIT5vsCOBIT4.1!$CT$8:$EM$8,C242)</f>
        <v>6</v>
      </c>
      <c r="D244">
        <f>COUNTIF(COBIT5vsCOBIT4.1!$CT$8:$EM$8,D242)</f>
        <v>0</v>
      </c>
      <c r="E244">
        <f>COUNTIF(COBIT5vsCOBIT4.1!$CT$8:$EM$8,E242)</f>
        <v>5</v>
      </c>
      <c r="F244">
        <f>COUNTIF(COBIT5vsCOBIT4.1!$CT$8:$EM$8,F242)</f>
        <v>0</v>
      </c>
      <c r="G244">
        <f>COUNTIF(COBIT5vsCOBIT4.1!$CT$8:$EM$8,G242)</f>
        <v>0</v>
      </c>
      <c r="H244">
        <f>COUNTIF(COBIT5vsCOBIT4.1!$CT$8:$EM$8,H242)</f>
        <v>0</v>
      </c>
    </row>
    <row r="245" spans="1:8">
      <c r="A245" s="48" t="s">
        <v>1255</v>
      </c>
      <c r="B245">
        <f>COUNTIF(COBIT5vsCOBIT4.1!$EO$8:$HS$8,B242)</f>
        <v>56</v>
      </c>
      <c r="C245">
        <f>COUNTIF(COBIT5vsCOBIT4.1!$EO$8:$HS$8,C242)</f>
        <v>7</v>
      </c>
      <c r="D245">
        <f>COUNTIF(COBIT5vsCOBIT4.1!$EO$8:$HS$8,D242)</f>
        <v>5</v>
      </c>
      <c r="E245">
        <f>COUNTIF(COBIT5vsCOBIT4.1!$EO$8:$HS$8,E242)</f>
        <v>1</v>
      </c>
      <c r="F245">
        <f>COUNTIF(COBIT5vsCOBIT4.1!$EO$8:$HS$8,F242)</f>
        <v>1</v>
      </c>
      <c r="G245">
        <f>COUNTIF(COBIT5vsCOBIT4.1!$EO$8:$HS$8,G242)</f>
        <v>0</v>
      </c>
      <c r="H245">
        <f>COUNTIF(COBIT5vsCOBIT4.1!$EO$8:$HS$8,H242)</f>
        <v>0</v>
      </c>
    </row>
    <row r="246" spans="1:8">
      <c r="A246" s="48" t="s">
        <v>1256</v>
      </c>
      <c r="B246">
        <f>COUNTIF(COBIT5vsCOBIT4.1!$HU$8:$IV$8,B242)</f>
        <v>19</v>
      </c>
      <c r="C246">
        <f>COUNTIF(COBIT5vsCOBIT4.1!$HU$8:$IV$8,C242)</f>
        <v>2</v>
      </c>
      <c r="D246">
        <f>COUNTIF(COBIT5vsCOBIT4.1!$HU$8:$IV$8,D242)</f>
        <v>1</v>
      </c>
      <c r="E246">
        <f>COUNTIF(COBIT5vsCOBIT4.1!$HU$8:$IV$8,E242)</f>
        <v>2</v>
      </c>
      <c r="F246">
        <f>COUNTIF(COBIT5vsCOBIT4.1!$HU$8:$IV$8,F242)</f>
        <v>0</v>
      </c>
      <c r="G246">
        <f>COUNTIF(COBIT5vsCOBIT4.1!$HU$8:$IV$8,G242)</f>
        <v>0</v>
      </c>
      <c r="H246">
        <f>COUNTIF(COBIT5vsCOBIT4.1!$HU$8:$IV$8,H242)</f>
        <v>0</v>
      </c>
    </row>
    <row r="247" spans="1:8">
      <c r="A247" s="48" t="s">
        <v>1736</v>
      </c>
      <c r="B247">
        <f>COUNTIF(COBIT5vsCOBIT4.1!$G$8:$L$8,B242)</f>
        <v>5</v>
      </c>
      <c r="C247">
        <f>COUNTIF(COBIT5vsCOBIT4.1!$G$8:$L$8,C242)</f>
        <v>0</v>
      </c>
      <c r="D247">
        <f>COUNTIF(COBIT5vsCOBIT4.1!$G$8:$L$8,D242)</f>
        <v>0</v>
      </c>
      <c r="E247">
        <f>COUNTIF(COBIT5vsCOBIT4.1!$G$8:$L$8,E242)</f>
        <v>0</v>
      </c>
      <c r="F247">
        <f>COUNTIF(COBIT5vsCOBIT4.1!$G$8:$L$8,F242)</f>
        <v>0</v>
      </c>
      <c r="G247">
        <f>COUNTIF(COBIT5vsCOBIT4.1!$G$8:$L$8,G242)</f>
        <v>1</v>
      </c>
      <c r="H247">
        <f>COUNTIF(COBIT5vsCOBIT4.1!$G$8:$L$8,H242)</f>
        <v>0</v>
      </c>
    </row>
  </sheetData>
  <pageMargins left="0.7" right="0.7" top="0.78740157499999996" bottom="0.78740157499999996"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sheetPr>
    <tabColor theme="6"/>
  </sheetPr>
  <dimension ref="A3:CT256"/>
  <sheetViews>
    <sheetView topLeftCell="CN1" workbookViewId="0">
      <selection activeCell="G6" sqref="G6:CS6"/>
    </sheetView>
  </sheetViews>
  <sheetFormatPr defaultRowHeight="15" outlineLevelCol="2"/>
  <cols>
    <col min="1" max="1" width="37.5703125" bestFit="1" customWidth="1"/>
    <col min="2" max="2" width="13.85546875" bestFit="1" customWidth="1"/>
    <col min="3" max="3" width="21.7109375" bestFit="1" customWidth="1"/>
    <col min="4" max="4" width="42.5703125" customWidth="1"/>
    <col min="5" max="5" width="16" customWidth="1"/>
    <col min="6" max="6" width="22.5703125" customWidth="1"/>
    <col min="7" max="7" width="25" style="2" customWidth="1"/>
    <col min="8" max="10" width="25" style="2" customWidth="1" outlineLevel="2"/>
    <col min="11" max="11" width="30.85546875" style="2" customWidth="1" outlineLevel="2"/>
    <col min="12" max="12" width="25" style="2" customWidth="1" outlineLevel="2"/>
    <col min="13" max="13" width="25" style="2" customWidth="1" outlineLevel="1"/>
    <col min="14" max="15" width="25" style="2" customWidth="1" outlineLevel="2"/>
    <col min="16" max="16" width="32.28515625" style="2" customWidth="1" outlineLevel="2"/>
    <col min="17" max="19" width="25" style="2" customWidth="1" outlineLevel="2"/>
    <col min="20" max="20" width="25" style="2" customWidth="1" outlineLevel="1"/>
    <col min="21" max="21" width="25" style="2" customWidth="1" outlineLevel="2"/>
    <col min="22" max="22" width="27.28515625" style="2" customWidth="1" outlineLevel="2"/>
    <col min="23" max="23" width="25" style="2" customWidth="1" outlineLevel="2"/>
    <col min="24" max="24" width="29.140625" style="2" customWidth="1" outlineLevel="2"/>
    <col min="25" max="25" width="25" style="2" customWidth="1" outlineLevel="2"/>
    <col min="26" max="26" width="29" style="2" customWidth="1" outlineLevel="1"/>
    <col min="27" max="30" width="25" style="2" customWidth="1" outlineLevel="2"/>
    <col min="31" max="31" width="25" style="2" customWidth="1" outlineLevel="1"/>
    <col min="32" max="35" width="25" style="2" customWidth="1" outlineLevel="2"/>
    <col min="36" max="37" width="25" style="2" customWidth="1" outlineLevel="1"/>
    <col min="38" max="38" width="29" style="2" customWidth="1"/>
    <col min="39" max="39" width="28.85546875" style="2" customWidth="1" outlineLevel="2"/>
    <col min="40" max="42" width="25" style="2" customWidth="1" outlineLevel="2"/>
    <col min="43" max="43" width="25" style="2" customWidth="1" outlineLevel="1"/>
    <col min="44" max="44" width="28.140625" style="2" customWidth="1" outlineLevel="1"/>
    <col min="45" max="45" width="25" style="2" customWidth="1" outlineLevel="1"/>
    <col min="46" max="55" width="25" style="2" customWidth="1" outlineLevel="2"/>
    <col min="56" max="56" width="25" style="2" customWidth="1" outlineLevel="1"/>
    <col min="57" max="61" width="25" style="2" customWidth="1" outlineLevel="2"/>
    <col min="62" max="64" width="25" style="2" customWidth="1" outlineLevel="1"/>
    <col min="65" max="66" width="25" style="2" customWidth="1" outlineLevel="2"/>
    <col min="67" max="67" width="25" style="2" customWidth="1"/>
    <col min="68" max="70" width="25" style="2" customWidth="1" outlineLevel="2"/>
    <col min="71" max="71" width="25" style="2" customWidth="1" outlineLevel="1"/>
    <col min="72" max="72" width="25" style="2" customWidth="1" outlineLevel="2"/>
    <col min="73" max="73" width="29.42578125" style="2" customWidth="1" outlineLevel="2"/>
    <col min="74" max="74" width="25" style="2" customWidth="1" outlineLevel="1"/>
    <col min="75" max="75" width="24.7109375" style="2" customWidth="1" outlineLevel="1"/>
    <col min="76" max="76" width="24.7109375" customWidth="1" outlineLevel="1"/>
    <col min="77" max="79" width="24.7109375" customWidth="1" outlineLevel="2"/>
    <col min="80" max="80" width="24.7109375" customWidth="1" outlineLevel="1"/>
    <col min="81" max="83" width="24.7109375" customWidth="1" outlineLevel="2"/>
    <col min="84" max="84" width="24.7109375" customWidth="1" outlineLevel="1"/>
    <col min="85" max="87" width="24.7109375" customWidth="1" outlineLevel="2"/>
    <col min="88" max="91" width="24.7109375" customWidth="1" outlineLevel="1"/>
    <col min="92" max="92" width="28.7109375" customWidth="1" outlineLevel="1"/>
    <col min="93" max="95" width="28.7109375" customWidth="1" outlineLevel="2"/>
    <col min="96" max="96" width="28.7109375" customWidth="1" outlineLevel="1"/>
    <col min="97" max="97" width="20.7109375" customWidth="1" outlineLevel="1"/>
  </cols>
  <sheetData>
    <row r="3" spans="1:97">
      <c r="G3" s="31" t="s">
        <v>1639</v>
      </c>
      <c r="AL3" s="31" t="s">
        <v>1640</v>
      </c>
      <c r="BO3" s="31" t="s">
        <v>1641</v>
      </c>
    </row>
    <row r="4" spans="1:97" s="2" customFormat="1">
      <c r="G4" s="1" t="s">
        <v>1643</v>
      </c>
      <c r="M4" s="7" t="s">
        <v>1645</v>
      </c>
      <c r="T4" s="7" t="s">
        <v>1646</v>
      </c>
      <c r="Z4" s="7" t="s">
        <v>1648</v>
      </c>
      <c r="AE4" s="7" t="s">
        <v>1651</v>
      </c>
      <c r="AJ4" s="7" t="s">
        <v>1652</v>
      </c>
      <c r="AL4" s="7" t="s">
        <v>1655</v>
      </c>
      <c r="AQ4" s="7" t="s">
        <v>1656</v>
      </c>
      <c r="AS4" s="7" t="s">
        <v>1657</v>
      </c>
      <c r="BD4" s="7" t="s">
        <v>1659</v>
      </c>
      <c r="BJ4" s="7" t="s">
        <v>1660</v>
      </c>
      <c r="BL4" s="7" t="s">
        <v>1661</v>
      </c>
      <c r="BO4" s="7" t="s">
        <v>1663</v>
      </c>
      <c r="BS4" s="7" t="s">
        <v>1665</v>
      </c>
      <c r="BV4" s="7" t="s">
        <v>1666</v>
      </c>
      <c r="BX4" s="7" t="s">
        <v>1668</v>
      </c>
      <c r="CB4" s="7" t="s">
        <v>1670</v>
      </c>
      <c r="CF4" s="7" t="s">
        <v>1672</v>
      </c>
      <c r="CJ4" s="7" t="s">
        <v>1673</v>
      </c>
      <c r="CL4" s="7" t="s">
        <v>1674</v>
      </c>
      <c r="CN4" s="7" t="s">
        <v>1675</v>
      </c>
      <c r="CR4" s="7" t="s">
        <v>1677</v>
      </c>
    </row>
    <row r="5" spans="1:97">
      <c r="G5" s="7"/>
      <c r="H5" s="2" t="s">
        <v>117</v>
      </c>
      <c r="I5" s="2" t="s">
        <v>118</v>
      </c>
      <c r="J5" s="2" t="s">
        <v>119</v>
      </c>
      <c r="K5" s="2" t="s">
        <v>120</v>
      </c>
      <c r="L5" s="2" t="s">
        <v>121</v>
      </c>
      <c r="M5" s="7"/>
      <c r="N5" s="2" t="s">
        <v>122</v>
      </c>
      <c r="O5" s="2" t="s">
        <v>123</v>
      </c>
      <c r="P5" s="2" t="s">
        <v>124</v>
      </c>
      <c r="Q5" s="2" t="s">
        <v>125</v>
      </c>
      <c r="R5" s="2" t="s">
        <v>126</v>
      </c>
      <c r="S5" s="2" t="s">
        <v>127</v>
      </c>
      <c r="T5" s="7"/>
      <c r="U5" s="2" t="s">
        <v>128</v>
      </c>
      <c r="V5" s="2" t="s">
        <v>129</v>
      </c>
      <c r="W5" s="2" t="s">
        <v>130</v>
      </c>
      <c r="X5" s="2" t="s">
        <v>131</v>
      </c>
      <c r="Y5" s="2" t="s">
        <v>132</v>
      </c>
      <c r="Z5" s="7"/>
      <c r="AA5" s="2" t="s">
        <v>133</v>
      </c>
      <c r="AB5" s="2" t="s">
        <v>134</v>
      </c>
      <c r="AC5" s="2" t="s">
        <v>135</v>
      </c>
      <c r="AD5" s="2" t="s">
        <v>136</v>
      </c>
      <c r="AE5" s="7"/>
      <c r="AF5" s="2" t="s">
        <v>137</v>
      </c>
      <c r="AG5" s="2" t="s">
        <v>138</v>
      </c>
      <c r="AH5" s="2" t="s">
        <v>139</v>
      </c>
      <c r="AI5" s="2" t="s">
        <v>140</v>
      </c>
      <c r="AJ5" s="7"/>
      <c r="AK5" s="2" t="s">
        <v>141</v>
      </c>
      <c r="AL5" s="7"/>
      <c r="AM5" s="2" t="s">
        <v>142</v>
      </c>
      <c r="AN5" s="2" t="s">
        <v>143</v>
      </c>
      <c r="AO5" s="2" t="s">
        <v>144</v>
      </c>
      <c r="AP5" s="2" t="s">
        <v>145</v>
      </c>
      <c r="AQ5" s="7"/>
      <c r="AR5" s="2" t="s">
        <v>146</v>
      </c>
      <c r="AS5" s="7"/>
      <c r="AT5" s="2" t="s">
        <v>147</v>
      </c>
      <c r="AU5" s="2" t="s">
        <v>148</v>
      </c>
      <c r="AV5" s="2" t="s">
        <v>149</v>
      </c>
      <c r="AW5" s="2" t="s">
        <v>150</v>
      </c>
      <c r="AX5" s="2" t="s">
        <v>151</v>
      </c>
      <c r="AY5" s="2" t="s">
        <v>152</v>
      </c>
      <c r="AZ5" s="2" t="s">
        <v>153</v>
      </c>
      <c r="BA5" s="2" t="s">
        <v>154</v>
      </c>
      <c r="BB5" s="2" t="s">
        <v>155</v>
      </c>
      <c r="BC5" s="2" t="s">
        <v>156</v>
      </c>
      <c r="BD5" s="7"/>
      <c r="BE5" s="2" t="s">
        <v>157</v>
      </c>
      <c r="BF5" s="2" t="s">
        <v>158</v>
      </c>
      <c r="BG5" s="2" t="s">
        <v>159</v>
      </c>
      <c r="BH5" s="2" t="s">
        <v>50</v>
      </c>
      <c r="BI5" s="2" t="s">
        <v>49</v>
      </c>
      <c r="BJ5" s="7"/>
      <c r="BK5" s="2" t="s">
        <v>48</v>
      </c>
      <c r="BL5" s="7"/>
      <c r="BM5" s="2" t="s">
        <v>160</v>
      </c>
      <c r="BN5" s="2" t="s">
        <v>161</v>
      </c>
      <c r="BO5" s="7"/>
      <c r="BP5" s="2" t="s">
        <v>162</v>
      </c>
      <c r="BQ5" s="2" t="s">
        <v>163</v>
      </c>
      <c r="BR5" s="2" t="s">
        <v>164</v>
      </c>
      <c r="BS5" s="7"/>
      <c r="BT5" s="2" t="s">
        <v>180</v>
      </c>
      <c r="BU5" s="2" t="s">
        <v>181</v>
      </c>
      <c r="BV5" s="7"/>
      <c r="BW5" s="2" t="s">
        <v>182</v>
      </c>
      <c r="BX5" s="1"/>
      <c r="BY5" s="2" t="s">
        <v>165</v>
      </c>
      <c r="BZ5" s="2" t="s">
        <v>166</v>
      </c>
      <c r="CA5" s="2" t="s">
        <v>167</v>
      </c>
      <c r="CB5" s="1"/>
      <c r="CC5" s="2" t="s">
        <v>168</v>
      </c>
      <c r="CD5" s="2" t="s">
        <v>169</v>
      </c>
      <c r="CE5" s="2" t="s">
        <v>170</v>
      </c>
      <c r="CF5" s="1"/>
      <c r="CG5" s="2" t="s">
        <v>171</v>
      </c>
      <c r="CH5" s="2" t="s">
        <v>172</v>
      </c>
      <c r="CI5" s="2" t="s">
        <v>173</v>
      </c>
      <c r="CJ5" s="1"/>
      <c r="CK5" s="2" t="s">
        <v>174</v>
      </c>
      <c r="CL5" s="1"/>
      <c r="CM5" s="2" t="s">
        <v>175</v>
      </c>
      <c r="CN5" s="1"/>
      <c r="CO5" s="2" t="s">
        <v>176</v>
      </c>
      <c r="CP5" s="2" t="s">
        <v>177</v>
      </c>
      <c r="CQ5" s="2" t="s">
        <v>178</v>
      </c>
      <c r="CR5" s="1"/>
      <c r="CS5" s="2" t="s">
        <v>179</v>
      </c>
    </row>
    <row r="6" spans="1:97" ht="60" customHeight="1">
      <c r="G6" s="7" t="s">
        <v>1642</v>
      </c>
      <c r="H6" s="2" t="s">
        <v>183</v>
      </c>
      <c r="I6" s="2" t="s">
        <v>4</v>
      </c>
      <c r="J6" s="2" t="s">
        <v>5</v>
      </c>
      <c r="K6" s="2" t="s">
        <v>6</v>
      </c>
      <c r="L6" s="2" t="s">
        <v>7</v>
      </c>
      <c r="M6" s="7" t="s">
        <v>1644</v>
      </c>
      <c r="N6" s="2" t="s">
        <v>8</v>
      </c>
      <c r="O6" s="2" t="s">
        <v>9</v>
      </c>
      <c r="P6" s="2" t="s">
        <v>10</v>
      </c>
      <c r="Q6" s="2" t="s">
        <v>11</v>
      </c>
      <c r="R6" s="2" t="s">
        <v>12</v>
      </c>
      <c r="S6" s="2" t="s">
        <v>13</v>
      </c>
      <c r="T6" s="7" t="s">
        <v>1647</v>
      </c>
      <c r="U6" s="2" t="s">
        <v>14</v>
      </c>
      <c r="V6" s="2" t="s">
        <v>15</v>
      </c>
      <c r="W6" s="2" t="s">
        <v>16</v>
      </c>
      <c r="X6" s="2" t="s">
        <v>17</v>
      </c>
      <c r="Y6" s="2" t="s">
        <v>18</v>
      </c>
      <c r="Z6" s="7" t="s">
        <v>1649</v>
      </c>
      <c r="AA6" s="2" t="s">
        <v>19</v>
      </c>
      <c r="AB6" s="2" t="s">
        <v>20</v>
      </c>
      <c r="AC6" s="2" t="s">
        <v>21</v>
      </c>
      <c r="AD6" s="2" t="s">
        <v>22</v>
      </c>
      <c r="AE6" s="7" t="s">
        <v>1650</v>
      </c>
      <c r="AF6" s="2" t="s">
        <v>23</v>
      </c>
      <c r="AG6" s="2" t="s">
        <v>24</v>
      </c>
      <c r="AH6" s="2" t="s">
        <v>25</v>
      </c>
      <c r="AI6" s="2" t="s">
        <v>26</v>
      </c>
      <c r="AJ6" s="7" t="s">
        <v>1653</v>
      </c>
      <c r="AK6" s="2" t="s">
        <v>27</v>
      </c>
      <c r="AL6" s="7" t="s">
        <v>1654</v>
      </c>
      <c r="AM6" s="2" t="s">
        <v>28</v>
      </c>
      <c r="AN6" s="2" t="s">
        <v>29</v>
      </c>
      <c r="AO6" s="2" t="s">
        <v>30</v>
      </c>
      <c r="AP6" s="2" t="s">
        <v>31</v>
      </c>
      <c r="AQ6" s="7" t="s">
        <v>603</v>
      </c>
      <c r="AR6" s="2" t="s">
        <v>32</v>
      </c>
      <c r="AS6" s="7" t="s">
        <v>1658</v>
      </c>
      <c r="AT6" s="2" t="s">
        <v>33</v>
      </c>
      <c r="AU6" s="2" t="s">
        <v>34</v>
      </c>
      <c r="AV6" s="2" t="s">
        <v>35</v>
      </c>
      <c r="AW6" s="2" t="s">
        <v>36</v>
      </c>
      <c r="AX6" s="2" t="s">
        <v>38</v>
      </c>
      <c r="AY6" s="2" t="s">
        <v>37</v>
      </c>
      <c r="AZ6" s="2" t="s">
        <v>39</v>
      </c>
      <c r="BA6" s="2" t="s">
        <v>40</v>
      </c>
      <c r="BB6" s="2" t="s">
        <v>41</v>
      </c>
      <c r="BC6" s="2" t="s">
        <v>42</v>
      </c>
      <c r="BD6" s="7" t="s">
        <v>604</v>
      </c>
      <c r="BE6" s="2" t="s">
        <v>43</v>
      </c>
      <c r="BF6" s="2" t="s">
        <v>44</v>
      </c>
      <c r="BG6" s="2" t="s">
        <v>45</v>
      </c>
      <c r="BH6" s="2" t="s">
        <v>46</v>
      </c>
      <c r="BI6" s="2" t="s">
        <v>51</v>
      </c>
      <c r="BJ6" s="36" t="s">
        <v>47</v>
      </c>
      <c r="BK6" s="2" t="s">
        <v>47</v>
      </c>
      <c r="BL6" s="36" t="s">
        <v>52</v>
      </c>
      <c r="BM6" s="2" t="s">
        <v>52</v>
      </c>
      <c r="BN6" s="2" t="s">
        <v>53</v>
      </c>
      <c r="BO6" s="7" t="s">
        <v>1662</v>
      </c>
      <c r="BP6" s="2" t="s">
        <v>54</v>
      </c>
      <c r="BQ6" s="2" t="s">
        <v>55</v>
      </c>
      <c r="BR6" s="2" t="s">
        <v>56</v>
      </c>
      <c r="BS6" s="7" t="s">
        <v>1664</v>
      </c>
      <c r="BT6" s="2" t="s">
        <v>57</v>
      </c>
      <c r="BU6" s="2" t="s">
        <v>58</v>
      </c>
      <c r="BV6" s="7" t="s">
        <v>59</v>
      </c>
      <c r="BW6" s="2" t="s">
        <v>59</v>
      </c>
      <c r="BX6" s="7" t="s">
        <v>1667</v>
      </c>
      <c r="BY6" s="2" t="s">
        <v>60</v>
      </c>
      <c r="BZ6" s="2" t="s">
        <v>61</v>
      </c>
      <c r="CA6" s="2" t="s">
        <v>62</v>
      </c>
      <c r="CB6" s="7" t="s">
        <v>1669</v>
      </c>
      <c r="CC6" s="2" t="s">
        <v>63</v>
      </c>
      <c r="CD6" s="2" t="s">
        <v>64</v>
      </c>
      <c r="CE6" s="2" t="s">
        <v>62</v>
      </c>
      <c r="CF6" s="7" t="s">
        <v>1671</v>
      </c>
      <c r="CG6" s="2" t="s">
        <v>65</v>
      </c>
      <c r="CH6" s="2" t="s">
        <v>66</v>
      </c>
      <c r="CI6" s="2" t="s">
        <v>67</v>
      </c>
      <c r="CJ6" s="7" t="s">
        <v>68</v>
      </c>
      <c r="CK6" s="2" t="s">
        <v>68</v>
      </c>
      <c r="CL6" s="7" t="s">
        <v>69</v>
      </c>
      <c r="CM6" s="2" t="s">
        <v>69</v>
      </c>
      <c r="CN6" s="7" t="s">
        <v>1676</v>
      </c>
      <c r="CO6" s="2" t="s">
        <v>70</v>
      </c>
      <c r="CP6" s="2" t="s">
        <v>72</v>
      </c>
      <c r="CQ6" s="2" t="s">
        <v>71</v>
      </c>
      <c r="CR6" s="7" t="s">
        <v>73</v>
      </c>
      <c r="CS6" s="93" t="s">
        <v>73</v>
      </c>
    </row>
    <row r="7" spans="1:97">
      <c r="E7" s="28" t="s">
        <v>1229</v>
      </c>
      <c r="F7" s="28"/>
      <c r="G7" s="37"/>
      <c r="H7" s="43" t="s">
        <v>1233</v>
      </c>
      <c r="I7" s="43" t="s">
        <v>1233</v>
      </c>
      <c r="J7" s="43" t="s">
        <v>1232</v>
      </c>
      <c r="K7" s="43" t="s">
        <v>1233</v>
      </c>
      <c r="L7" s="43" t="s">
        <v>1232</v>
      </c>
      <c r="M7" s="43"/>
      <c r="N7" s="43" t="s">
        <v>1233</v>
      </c>
      <c r="O7" s="43" t="s">
        <v>1233</v>
      </c>
      <c r="P7" s="43" t="s">
        <v>1233</v>
      </c>
      <c r="Q7" s="43" t="s">
        <v>1234</v>
      </c>
      <c r="R7" s="43" t="s">
        <v>1234</v>
      </c>
      <c r="S7" s="43" t="s">
        <v>1233</v>
      </c>
      <c r="T7" s="43"/>
      <c r="U7" s="43" t="s">
        <v>1233</v>
      </c>
      <c r="V7" s="43" t="s">
        <v>1234</v>
      </c>
      <c r="W7" s="43" t="s">
        <v>1234</v>
      </c>
      <c r="X7" s="43" t="s">
        <v>1233</v>
      </c>
      <c r="Y7" s="43" t="s">
        <v>1233</v>
      </c>
      <c r="Z7" s="43"/>
      <c r="AA7" s="43" t="s">
        <v>1232</v>
      </c>
      <c r="AB7" s="43" t="s">
        <v>1233</v>
      </c>
      <c r="AC7" s="43" t="s">
        <v>1234</v>
      </c>
      <c r="AD7" s="43" t="s">
        <v>1234</v>
      </c>
      <c r="AE7" s="43"/>
      <c r="AF7" s="43" t="s">
        <v>1233</v>
      </c>
      <c r="AG7" s="43" t="s">
        <v>1233</v>
      </c>
      <c r="AH7" s="43" t="s">
        <v>1234</v>
      </c>
      <c r="AI7" s="43" t="s">
        <v>1233</v>
      </c>
      <c r="AJ7" s="43"/>
      <c r="AK7" s="43" t="s">
        <v>1234</v>
      </c>
      <c r="AL7" s="43"/>
      <c r="AM7" s="43" t="s">
        <v>1233</v>
      </c>
      <c r="AN7" s="43" t="s">
        <v>1233</v>
      </c>
      <c r="AO7" s="43" t="s">
        <v>1233</v>
      </c>
      <c r="AP7" s="43" t="s">
        <v>1233</v>
      </c>
      <c r="AQ7" s="43"/>
      <c r="AR7" s="43" t="s">
        <v>1233</v>
      </c>
      <c r="AS7" s="43"/>
      <c r="AT7" s="43" t="s">
        <v>1233</v>
      </c>
      <c r="AU7" s="43" t="s">
        <v>1233</v>
      </c>
      <c r="AV7" s="43" t="s">
        <v>1234</v>
      </c>
      <c r="AW7" s="43" t="s">
        <v>1233</v>
      </c>
      <c r="AX7" s="43" t="s">
        <v>1234</v>
      </c>
      <c r="AY7" s="43" t="s">
        <v>1234</v>
      </c>
      <c r="AZ7" s="43" t="s">
        <v>1233</v>
      </c>
      <c r="BA7" s="43" t="s">
        <v>1234</v>
      </c>
      <c r="BB7" s="43" t="s">
        <v>1234</v>
      </c>
      <c r="BC7" s="43" t="s">
        <v>1234</v>
      </c>
      <c r="BD7" s="43"/>
      <c r="BE7" s="43" t="s">
        <v>1234</v>
      </c>
      <c r="BF7" s="43" t="s">
        <v>1233</v>
      </c>
      <c r="BG7" s="43" t="s">
        <v>1233</v>
      </c>
      <c r="BH7" s="43" t="s">
        <v>1233</v>
      </c>
      <c r="BI7" s="43" t="s">
        <v>1233</v>
      </c>
      <c r="BJ7" s="43"/>
      <c r="BK7" s="43" t="s">
        <v>1233</v>
      </c>
      <c r="BL7" s="43"/>
      <c r="BM7" s="43" t="s">
        <v>1233</v>
      </c>
      <c r="BN7" s="43" t="s">
        <v>1232</v>
      </c>
      <c r="BO7" s="43"/>
      <c r="BP7" s="43" t="s">
        <v>1234</v>
      </c>
      <c r="BQ7" s="43" t="s">
        <v>1234</v>
      </c>
      <c r="BR7" s="43" t="s">
        <v>1234</v>
      </c>
      <c r="BS7" s="43"/>
      <c r="BT7" s="43" t="s">
        <v>1233</v>
      </c>
      <c r="BU7" s="43" t="s">
        <v>1234</v>
      </c>
      <c r="BV7" s="43"/>
      <c r="BW7" s="43" t="s">
        <v>1233</v>
      </c>
      <c r="BX7" s="44"/>
      <c r="BY7" s="44" t="s">
        <v>1233</v>
      </c>
      <c r="BZ7" s="44" t="s">
        <v>1234</v>
      </c>
      <c r="CA7" s="44" t="s">
        <v>1233</v>
      </c>
      <c r="CB7" s="44"/>
      <c r="CC7" s="44" t="s">
        <v>1234</v>
      </c>
      <c r="CD7" s="44" t="s">
        <v>1234</v>
      </c>
      <c r="CE7" s="44" t="s">
        <v>1234</v>
      </c>
      <c r="CF7" s="44"/>
      <c r="CG7" s="44" t="s">
        <v>1233</v>
      </c>
      <c r="CH7" s="44" t="s">
        <v>1233</v>
      </c>
      <c r="CI7" s="44" t="s">
        <v>1233</v>
      </c>
      <c r="CJ7" s="44"/>
      <c r="CK7" s="44" t="s">
        <v>1232</v>
      </c>
      <c r="CL7" s="44"/>
      <c r="CM7" s="44" t="s">
        <v>1234</v>
      </c>
      <c r="CN7" s="44"/>
      <c r="CO7" s="44" t="s">
        <v>1233</v>
      </c>
      <c r="CP7" s="44" t="s">
        <v>1233</v>
      </c>
      <c r="CQ7" s="44" t="s">
        <v>1233</v>
      </c>
      <c r="CR7" s="44"/>
      <c r="CS7" s="44" t="s">
        <v>1234</v>
      </c>
    </row>
    <row r="8" spans="1:97" ht="26.25">
      <c r="A8" s="19" t="s">
        <v>0</v>
      </c>
      <c r="E8" s="28"/>
      <c r="F8" s="16" t="s">
        <v>1751</v>
      </c>
      <c r="G8" s="46"/>
      <c r="H8" s="46">
        <f>SUM(H9:H252)</f>
        <v>1</v>
      </c>
      <c r="I8" s="46">
        <f t="shared" ref="I8:BT8" si="0">SUM(I9:I252)</f>
        <v>1</v>
      </c>
      <c r="J8" s="46">
        <f t="shared" si="0"/>
        <v>2</v>
      </c>
      <c r="K8" s="46">
        <f t="shared" si="0"/>
        <v>1</v>
      </c>
      <c r="L8" s="46">
        <f t="shared" si="0"/>
        <v>1</v>
      </c>
      <c r="M8" s="46">
        <f t="shared" si="0"/>
        <v>0</v>
      </c>
      <c r="N8" s="46">
        <f t="shared" si="0"/>
        <v>1</v>
      </c>
      <c r="O8" s="46">
        <f t="shared" si="0"/>
        <v>1</v>
      </c>
      <c r="P8" s="46">
        <f t="shared" si="0"/>
        <v>1</v>
      </c>
      <c r="Q8" s="46">
        <f t="shared" si="0"/>
        <v>1</v>
      </c>
      <c r="R8" s="46">
        <f t="shared" si="0"/>
        <v>1</v>
      </c>
      <c r="S8" s="46">
        <f t="shared" si="0"/>
        <v>2</v>
      </c>
      <c r="T8" s="46">
        <f t="shared" si="0"/>
        <v>0</v>
      </c>
      <c r="U8" s="46">
        <f t="shared" si="0"/>
        <v>1</v>
      </c>
      <c r="V8" s="46">
        <f t="shared" si="0"/>
        <v>1</v>
      </c>
      <c r="W8" s="46">
        <f t="shared" si="0"/>
        <v>1</v>
      </c>
      <c r="X8" s="46">
        <f t="shared" si="0"/>
        <v>1</v>
      </c>
      <c r="Y8" s="46">
        <f t="shared" si="0"/>
        <v>1</v>
      </c>
      <c r="Z8" s="46">
        <f t="shared" si="0"/>
        <v>0</v>
      </c>
      <c r="AA8" s="46">
        <f t="shared" si="0"/>
        <v>1</v>
      </c>
      <c r="AB8" s="46">
        <f t="shared" si="0"/>
        <v>1</v>
      </c>
      <c r="AC8" s="46">
        <f t="shared" si="0"/>
        <v>1</v>
      </c>
      <c r="AD8" s="46">
        <f t="shared" si="0"/>
        <v>1</v>
      </c>
      <c r="AE8" s="46">
        <f t="shared" si="0"/>
        <v>0</v>
      </c>
      <c r="AF8" s="46">
        <f t="shared" si="0"/>
        <v>1</v>
      </c>
      <c r="AG8" s="46">
        <f t="shared" si="0"/>
        <v>1</v>
      </c>
      <c r="AH8" s="46">
        <f t="shared" si="0"/>
        <v>1</v>
      </c>
      <c r="AI8" s="46">
        <f t="shared" si="0"/>
        <v>1</v>
      </c>
      <c r="AJ8" s="46">
        <f t="shared" si="0"/>
        <v>0</v>
      </c>
      <c r="AK8" s="46">
        <f t="shared" si="0"/>
        <v>1</v>
      </c>
      <c r="AL8" s="46">
        <f t="shared" si="0"/>
        <v>0</v>
      </c>
      <c r="AM8" s="46">
        <f t="shared" si="0"/>
        <v>1</v>
      </c>
      <c r="AN8" s="46">
        <f t="shared" si="0"/>
        <v>1</v>
      </c>
      <c r="AO8" s="46">
        <f t="shared" si="0"/>
        <v>1</v>
      </c>
      <c r="AP8" s="46">
        <f t="shared" si="0"/>
        <v>1</v>
      </c>
      <c r="AQ8" s="46">
        <f t="shared" si="0"/>
        <v>0</v>
      </c>
      <c r="AR8" s="46">
        <f t="shared" si="0"/>
        <v>1</v>
      </c>
      <c r="AS8" s="46">
        <f t="shared" si="0"/>
        <v>0</v>
      </c>
      <c r="AT8" s="46">
        <f t="shared" si="0"/>
        <v>1</v>
      </c>
      <c r="AU8" s="46">
        <f t="shared" si="0"/>
        <v>1</v>
      </c>
      <c r="AV8" s="46">
        <f t="shared" si="0"/>
        <v>1</v>
      </c>
      <c r="AW8" s="46">
        <f t="shared" si="0"/>
        <v>1</v>
      </c>
      <c r="AX8" s="46">
        <f t="shared" si="0"/>
        <v>1</v>
      </c>
      <c r="AY8" s="46">
        <f t="shared" si="0"/>
        <v>1</v>
      </c>
      <c r="AZ8" s="46">
        <f t="shared" si="0"/>
        <v>1</v>
      </c>
      <c r="BA8" s="46">
        <f t="shared" si="0"/>
        <v>1</v>
      </c>
      <c r="BB8" s="46">
        <f t="shared" si="0"/>
        <v>1</v>
      </c>
      <c r="BC8" s="46">
        <f t="shared" si="0"/>
        <v>1</v>
      </c>
      <c r="BD8" s="46">
        <f t="shared" si="0"/>
        <v>0</v>
      </c>
      <c r="BE8" s="46">
        <f t="shared" si="0"/>
        <v>1</v>
      </c>
      <c r="BF8" s="46">
        <f t="shared" si="0"/>
        <v>1</v>
      </c>
      <c r="BG8" s="46">
        <f t="shared" si="0"/>
        <v>1</v>
      </c>
      <c r="BH8" s="46">
        <f t="shared" si="0"/>
        <v>1</v>
      </c>
      <c r="BI8" s="46">
        <f t="shared" si="0"/>
        <v>1</v>
      </c>
      <c r="BJ8" s="46">
        <f t="shared" si="0"/>
        <v>0</v>
      </c>
      <c r="BK8" s="46">
        <f t="shared" si="0"/>
        <v>1</v>
      </c>
      <c r="BL8" s="46">
        <f t="shared" si="0"/>
        <v>0</v>
      </c>
      <c r="BM8" s="46">
        <f t="shared" si="0"/>
        <v>1</v>
      </c>
      <c r="BN8" s="46">
        <f t="shared" si="0"/>
        <v>1</v>
      </c>
      <c r="BO8" s="46">
        <f t="shared" si="0"/>
        <v>0</v>
      </c>
      <c r="BP8" s="46">
        <f t="shared" si="0"/>
        <v>1</v>
      </c>
      <c r="BQ8" s="46">
        <f t="shared" si="0"/>
        <v>1</v>
      </c>
      <c r="BR8" s="46">
        <f t="shared" si="0"/>
        <v>1</v>
      </c>
      <c r="BS8" s="46">
        <f t="shared" si="0"/>
        <v>0</v>
      </c>
      <c r="BT8" s="46">
        <f t="shared" si="0"/>
        <v>1</v>
      </c>
      <c r="BU8" s="46">
        <f t="shared" ref="BU8:CS8" si="1">SUM(BU9:BU252)</f>
        <v>1</v>
      </c>
      <c r="BV8" s="46">
        <f t="shared" si="1"/>
        <v>0</v>
      </c>
      <c r="BW8" s="46">
        <f t="shared" si="1"/>
        <v>1</v>
      </c>
      <c r="BX8" s="46">
        <f t="shared" si="1"/>
        <v>0</v>
      </c>
      <c r="BY8" s="46">
        <f t="shared" si="1"/>
        <v>1</v>
      </c>
      <c r="BZ8" s="46">
        <f t="shared" si="1"/>
        <v>1</v>
      </c>
      <c r="CA8" s="46">
        <f t="shared" si="1"/>
        <v>2</v>
      </c>
      <c r="CB8" s="46">
        <f t="shared" si="1"/>
        <v>0</v>
      </c>
      <c r="CC8" s="46">
        <f t="shared" si="1"/>
        <v>1</v>
      </c>
      <c r="CD8" s="46">
        <f t="shared" si="1"/>
        <v>1</v>
      </c>
      <c r="CE8" s="46">
        <f t="shared" si="1"/>
        <v>2</v>
      </c>
      <c r="CF8" s="46">
        <f t="shared" si="1"/>
        <v>0</v>
      </c>
      <c r="CG8" s="46">
        <f t="shared" si="1"/>
        <v>1</v>
      </c>
      <c r="CH8" s="46">
        <f t="shared" si="1"/>
        <v>1</v>
      </c>
      <c r="CI8" s="46">
        <f t="shared" si="1"/>
        <v>1</v>
      </c>
      <c r="CJ8" s="46">
        <f t="shared" si="1"/>
        <v>0</v>
      </c>
      <c r="CK8" s="46">
        <f t="shared" si="1"/>
        <v>1</v>
      </c>
      <c r="CL8" s="46">
        <f t="shared" si="1"/>
        <v>0</v>
      </c>
      <c r="CM8" s="46">
        <f t="shared" si="1"/>
        <v>1</v>
      </c>
      <c r="CN8" s="46">
        <f t="shared" si="1"/>
        <v>0</v>
      </c>
      <c r="CO8" s="46">
        <f t="shared" si="1"/>
        <v>1</v>
      </c>
      <c r="CP8" s="46">
        <f t="shared" si="1"/>
        <v>1</v>
      </c>
      <c r="CQ8" s="46">
        <f t="shared" si="1"/>
        <v>1</v>
      </c>
      <c r="CR8" s="46">
        <f t="shared" si="1"/>
        <v>0</v>
      </c>
      <c r="CS8" s="46">
        <f t="shared" si="1"/>
        <v>1</v>
      </c>
    </row>
    <row r="9" spans="1:97">
      <c r="A9" t="s">
        <v>1224</v>
      </c>
      <c r="B9" t="s">
        <v>1225</v>
      </c>
      <c r="C9" t="s">
        <v>1227</v>
      </c>
      <c r="D9" s="2" t="s">
        <v>1226</v>
      </c>
      <c r="E9" s="28" t="s">
        <v>1229</v>
      </c>
      <c r="F9" s="47"/>
      <c r="G9" s="39"/>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13"/>
      <c r="BY9" s="13"/>
      <c r="BZ9" s="13"/>
      <c r="CA9" s="13"/>
      <c r="CB9" s="13"/>
      <c r="CC9" s="13"/>
      <c r="CD9" s="13"/>
      <c r="CE9" s="13"/>
      <c r="CF9" s="13"/>
      <c r="CG9" s="13"/>
      <c r="CH9" s="13"/>
      <c r="CI9" s="13"/>
      <c r="CJ9" s="38"/>
      <c r="CK9" s="38"/>
      <c r="CL9" s="38"/>
      <c r="CM9" s="38"/>
      <c r="CN9" s="38"/>
      <c r="CO9" s="38"/>
      <c r="CP9" s="38"/>
      <c r="CQ9" s="38"/>
      <c r="CR9" s="38"/>
      <c r="CS9" s="38"/>
    </row>
    <row r="10" spans="1:97" ht="30">
      <c r="A10" s="8" t="s">
        <v>803</v>
      </c>
      <c r="B10" s="1" t="s">
        <v>978</v>
      </c>
      <c r="C10" s="1"/>
      <c r="D10" s="7" t="s">
        <v>977</v>
      </c>
      <c r="E10" s="45" t="s">
        <v>1232</v>
      </c>
      <c r="F10" s="47"/>
      <c r="G10" s="39"/>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13"/>
      <c r="BY10" s="13"/>
      <c r="BZ10" s="13"/>
      <c r="CA10" s="13"/>
      <c r="CB10" s="13"/>
      <c r="CC10" s="13"/>
      <c r="CD10" s="13"/>
      <c r="CE10" s="13"/>
      <c r="CF10" s="13"/>
      <c r="CG10" s="13"/>
      <c r="CH10" s="13"/>
      <c r="CI10" s="13"/>
      <c r="CJ10" s="38"/>
      <c r="CK10" s="38"/>
      <c r="CL10" s="38"/>
      <c r="CM10" s="38"/>
      <c r="CN10" s="38"/>
      <c r="CO10" s="38"/>
      <c r="CP10" s="38"/>
      <c r="CQ10" s="38"/>
      <c r="CR10" s="38"/>
      <c r="CS10" s="38"/>
    </row>
    <row r="11" spans="1:97">
      <c r="A11" s="5" t="s">
        <v>803</v>
      </c>
      <c r="B11" s="5" t="s">
        <v>978</v>
      </c>
      <c r="C11" t="s">
        <v>804</v>
      </c>
      <c r="D11" s="2" t="s">
        <v>556</v>
      </c>
      <c r="E11" s="45" t="s">
        <v>1233</v>
      </c>
      <c r="F11" s="47">
        <f>SUM(G11:CS11)</f>
        <v>2</v>
      </c>
      <c r="G11" s="39"/>
      <c r="H11" s="41">
        <v>1</v>
      </c>
      <c r="I11" s="41">
        <v>1</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13"/>
      <c r="BY11" s="13"/>
      <c r="BZ11" s="13"/>
      <c r="CA11" s="13"/>
      <c r="CB11" s="13"/>
      <c r="CC11" s="13"/>
      <c r="CD11" s="13"/>
      <c r="CE11" s="13"/>
      <c r="CF11" s="13"/>
      <c r="CG11" s="13"/>
      <c r="CH11" s="13"/>
      <c r="CI11" s="13"/>
      <c r="CJ11" s="38"/>
      <c r="CK11" s="38"/>
      <c r="CL11" s="38"/>
      <c r="CM11" s="38"/>
      <c r="CN11" s="38"/>
      <c r="CO11" s="38"/>
      <c r="CP11" s="38"/>
      <c r="CQ11" s="38"/>
      <c r="CR11" s="38"/>
      <c r="CS11" s="38"/>
    </row>
    <row r="12" spans="1:97">
      <c r="A12" s="5" t="s">
        <v>803</v>
      </c>
      <c r="B12" s="5" t="s">
        <v>978</v>
      </c>
      <c r="C12" t="s">
        <v>805</v>
      </c>
      <c r="D12" s="2" t="s">
        <v>557</v>
      </c>
      <c r="E12" s="45" t="s">
        <v>1232</v>
      </c>
      <c r="F12" s="47">
        <f t="shared" ref="F12:F75" si="2">SUM(G12:CS12)</f>
        <v>3</v>
      </c>
      <c r="G12" s="39"/>
      <c r="H12" s="42"/>
      <c r="I12" s="42"/>
      <c r="J12" s="41">
        <v>1</v>
      </c>
      <c r="K12" s="42"/>
      <c r="L12" s="42"/>
      <c r="M12" s="42"/>
      <c r="N12" s="41">
        <v>1</v>
      </c>
      <c r="O12" s="42"/>
      <c r="P12" s="42"/>
      <c r="Q12" s="42"/>
      <c r="R12" s="42"/>
      <c r="S12" s="41">
        <v>1</v>
      </c>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13"/>
      <c r="BY12" s="13"/>
      <c r="BZ12" s="13"/>
      <c r="CA12" s="13"/>
      <c r="CB12" s="13"/>
      <c r="CC12" s="13"/>
      <c r="CD12" s="13"/>
      <c r="CE12" s="13"/>
      <c r="CF12" s="13"/>
      <c r="CG12" s="13"/>
      <c r="CH12" s="13"/>
      <c r="CI12" s="13"/>
      <c r="CJ12" s="38"/>
      <c r="CK12" s="38"/>
      <c r="CL12" s="38"/>
      <c r="CM12" s="38"/>
      <c r="CN12" s="38"/>
      <c r="CO12" s="38"/>
      <c r="CP12" s="38"/>
      <c r="CQ12" s="38"/>
      <c r="CR12" s="38"/>
      <c r="CS12" s="38"/>
    </row>
    <row r="13" spans="1:97">
      <c r="A13" s="5" t="s">
        <v>803</v>
      </c>
      <c r="B13" s="5" t="s">
        <v>978</v>
      </c>
      <c r="C13" t="s">
        <v>806</v>
      </c>
      <c r="D13" s="2" t="s">
        <v>558</v>
      </c>
      <c r="E13" s="95" t="s">
        <v>1231</v>
      </c>
      <c r="F13" s="17">
        <f t="shared" si="2"/>
        <v>0</v>
      </c>
      <c r="G13" s="39"/>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13"/>
      <c r="BY13" s="13"/>
      <c r="BZ13" s="13"/>
      <c r="CA13" s="13"/>
      <c r="CB13" s="13"/>
      <c r="CC13" s="13"/>
      <c r="CD13" s="13"/>
      <c r="CE13" s="13"/>
      <c r="CF13" s="13"/>
      <c r="CG13" s="13"/>
      <c r="CH13" s="13"/>
      <c r="CI13" s="13"/>
      <c r="CJ13" s="38"/>
      <c r="CK13" s="38"/>
      <c r="CL13" s="38"/>
      <c r="CM13" s="38"/>
      <c r="CN13" s="38"/>
      <c r="CO13" s="38"/>
      <c r="CP13" s="38"/>
      <c r="CQ13" s="38"/>
      <c r="CR13" s="38"/>
      <c r="CS13" s="38"/>
    </row>
    <row r="14" spans="1:97">
      <c r="A14" s="5" t="s">
        <v>803</v>
      </c>
      <c r="B14" s="1" t="s">
        <v>980</v>
      </c>
      <c r="C14" s="1"/>
      <c r="D14" s="7" t="s">
        <v>979</v>
      </c>
      <c r="E14" s="45" t="s">
        <v>1232</v>
      </c>
      <c r="F14" s="47"/>
      <c r="G14" s="39"/>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13"/>
      <c r="BY14" s="13"/>
      <c r="BZ14" s="13"/>
      <c r="CA14" s="13"/>
      <c r="CB14" s="13"/>
      <c r="CC14" s="13"/>
      <c r="CD14" s="13"/>
      <c r="CE14" s="13"/>
      <c r="CF14" s="13"/>
      <c r="CG14" s="13"/>
      <c r="CH14" s="13"/>
      <c r="CI14" s="13"/>
      <c r="CJ14" s="38"/>
      <c r="CK14" s="38"/>
      <c r="CL14" s="38"/>
      <c r="CM14" s="38"/>
      <c r="CN14" s="38"/>
      <c r="CO14" s="38"/>
      <c r="CP14" s="38"/>
      <c r="CQ14" s="38"/>
      <c r="CR14" s="38"/>
      <c r="CS14" s="38"/>
    </row>
    <row r="15" spans="1:97">
      <c r="A15" s="5" t="s">
        <v>803</v>
      </c>
      <c r="B15" s="5" t="s">
        <v>980</v>
      </c>
      <c r="C15" t="s">
        <v>807</v>
      </c>
      <c r="D15" s="2" t="s">
        <v>559</v>
      </c>
      <c r="E15" s="95" t="s">
        <v>1231</v>
      </c>
      <c r="F15" s="17">
        <f t="shared" si="2"/>
        <v>0</v>
      </c>
      <c r="G15" s="39"/>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13"/>
      <c r="BY15" s="13"/>
      <c r="BZ15" s="13"/>
      <c r="CA15" s="13"/>
      <c r="CB15" s="13"/>
      <c r="CC15" s="13"/>
      <c r="CD15" s="13"/>
      <c r="CE15" s="13"/>
      <c r="CF15" s="13"/>
      <c r="CG15" s="13"/>
      <c r="CH15" s="13"/>
      <c r="CI15" s="13"/>
      <c r="CJ15" s="38"/>
      <c r="CK15" s="38"/>
      <c r="CL15" s="38"/>
      <c r="CM15" s="38"/>
      <c r="CN15" s="38"/>
      <c r="CO15" s="38"/>
      <c r="CP15" s="38"/>
      <c r="CQ15" s="38"/>
      <c r="CR15" s="38"/>
      <c r="CS15" s="38"/>
    </row>
    <row r="16" spans="1:97">
      <c r="A16" s="5" t="s">
        <v>803</v>
      </c>
      <c r="B16" s="5" t="s">
        <v>980</v>
      </c>
      <c r="C16" t="s">
        <v>808</v>
      </c>
      <c r="D16" s="2" t="s">
        <v>560</v>
      </c>
      <c r="E16" s="45" t="s">
        <v>1232</v>
      </c>
      <c r="F16" s="47">
        <f t="shared" si="2"/>
        <v>6</v>
      </c>
      <c r="G16" s="39"/>
      <c r="H16" s="42"/>
      <c r="I16" s="42"/>
      <c r="J16" s="42"/>
      <c r="K16" s="41">
        <v>1</v>
      </c>
      <c r="L16" s="42"/>
      <c r="M16" s="42"/>
      <c r="N16" s="42"/>
      <c r="O16" s="42"/>
      <c r="P16" s="42"/>
      <c r="Q16" s="42"/>
      <c r="R16" s="42"/>
      <c r="S16" s="42"/>
      <c r="T16" s="42"/>
      <c r="U16" s="41">
        <v>1</v>
      </c>
      <c r="V16" s="41">
        <v>1</v>
      </c>
      <c r="W16" s="41">
        <v>1</v>
      </c>
      <c r="X16" s="41">
        <v>1</v>
      </c>
      <c r="Y16" s="41">
        <v>1</v>
      </c>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13"/>
      <c r="BY16" s="13"/>
      <c r="BZ16" s="13"/>
      <c r="CA16" s="13"/>
      <c r="CB16" s="13"/>
      <c r="CC16" s="13"/>
      <c r="CD16" s="13"/>
      <c r="CE16" s="13"/>
      <c r="CF16" s="13"/>
      <c r="CG16" s="13"/>
      <c r="CH16" s="13"/>
      <c r="CI16" s="13"/>
      <c r="CJ16" s="38"/>
      <c r="CK16" s="38"/>
      <c r="CL16" s="38"/>
      <c r="CM16" s="38"/>
      <c r="CN16" s="38"/>
      <c r="CO16" s="38"/>
      <c r="CP16" s="38"/>
      <c r="CQ16" s="38"/>
      <c r="CR16" s="38"/>
      <c r="CS16" s="38"/>
    </row>
    <row r="17" spans="1:97">
      <c r="A17" s="5" t="s">
        <v>803</v>
      </c>
      <c r="B17" s="5" t="s">
        <v>980</v>
      </c>
      <c r="C17" t="s">
        <v>809</v>
      </c>
      <c r="D17" s="2" t="s">
        <v>561</v>
      </c>
      <c r="E17" s="45" t="s">
        <v>1232</v>
      </c>
      <c r="F17" s="47">
        <f t="shared" si="2"/>
        <v>5</v>
      </c>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1">
        <v>1</v>
      </c>
      <c r="AG17" s="41">
        <v>1</v>
      </c>
      <c r="AH17" s="41">
        <v>1</v>
      </c>
      <c r="AI17" s="41">
        <v>1</v>
      </c>
      <c r="AJ17" s="42"/>
      <c r="AK17" s="41">
        <v>1</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13"/>
      <c r="BY17" s="13"/>
      <c r="BZ17" s="13"/>
      <c r="CA17" s="13"/>
      <c r="CB17" s="13"/>
      <c r="CC17" s="13"/>
      <c r="CD17" s="13"/>
      <c r="CE17" s="13"/>
      <c r="CF17" s="13"/>
      <c r="CG17" s="13"/>
      <c r="CH17" s="13"/>
      <c r="CI17" s="13"/>
      <c r="CJ17" s="38"/>
      <c r="CK17" s="38"/>
      <c r="CL17" s="38"/>
      <c r="CM17" s="38"/>
      <c r="CN17" s="38"/>
      <c r="CO17" s="38"/>
      <c r="CP17" s="38"/>
      <c r="CQ17" s="38"/>
      <c r="CR17" s="38"/>
      <c r="CS17" s="38"/>
    </row>
    <row r="18" spans="1:97">
      <c r="A18" s="5" t="s">
        <v>803</v>
      </c>
      <c r="B18" s="1" t="s">
        <v>982</v>
      </c>
      <c r="C18" s="1"/>
      <c r="D18" s="7" t="s">
        <v>981</v>
      </c>
      <c r="E18" s="96" t="s">
        <v>1231</v>
      </c>
      <c r="F18" s="47"/>
      <c r="G18" s="39"/>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13"/>
      <c r="BY18" s="13"/>
      <c r="BZ18" s="13"/>
      <c r="CA18" s="13"/>
      <c r="CB18" s="13"/>
      <c r="CC18" s="13"/>
      <c r="CD18" s="13"/>
      <c r="CE18" s="13"/>
      <c r="CF18" s="13"/>
      <c r="CG18" s="13"/>
      <c r="CH18" s="13"/>
      <c r="CI18" s="13"/>
      <c r="CJ18" s="38"/>
      <c r="CK18" s="38"/>
      <c r="CL18" s="38"/>
      <c r="CM18" s="38"/>
      <c r="CN18" s="38"/>
      <c r="CO18" s="38"/>
      <c r="CP18" s="38"/>
      <c r="CQ18" s="38"/>
      <c r="CR18" s="38"/>
      <c r="CS18" s="38"/>
    </row>
    <row r="19" spans="1:97">
      <c r="A19" s="5" t="s">
        <v>803</v>
      </c>
      <c r="B19" s="5" t="s">
        <v>982</v>
      </c>
      <c r="C19" t="s">
        <v>810</v>
      </c>
      <c r="D19" s="2" t="s">
        <v>562</v>
      </c>
      <c r="E19" s="96" t="s">
        <v>1231</v>
      </c>
      <c r="F19" s="17">
        <f t="shared" si="2"/>
        <v>0</v>
      </c>
      <c r="G19" s="39"/>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13"/>
      <c r="BY19" s="13"/>
      <c r="BZ19" s="13"/>
      <c r="CA19" s="13"/>
      <c r="CB19" s="13"/>
      <c r="CC19" s="13"/>
      <c r="CD19" s="13"/>
      <c r="CE19" s="13"/>
      <c r="CF19" s="13"/>
      <c r="CG19" s="13"/>
      <c r="CH19" s="13"/>
      <c r="CI19" s="13"/>
      <c r="CJ19" s="38"/>
      <c r="CK19" s="38"/>
      <c r="CL19" s="38"/>
      <c r="CM19" s="38"/>
      <c r="CN19" s="38"/>
      <c r="CO19" s="38"/>
      <c r="CP19" s="38"/>
      <c r="CQ19" s="38"/>
      <c r="CR19" s="38"/>
      <c r="CS19" s="38"/>
    </row>
    <row r="20" spans="1:97">
      <c r="A20" s="5" t="s">
        <v>803</v>
      </c>
      <c r="B20" s="5" t="s">
        <v>982</v>
      </c>
      <c r="C20" t="s">
        <v>811</v>
      </c>
      <c r="D20" s="2" t="s">
        <v>563</v>
      </c>
      <c r="E20" s="96" t="s">
        <v>1231</v>
      </c>
      <c r="F20" s="17">
        <f t="shared" si="2"/>
        <v>0</v>
      </c>
      <c r="G20" s="39"/>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13"/>
      <c r="BY20" s="13"/>
      <c r="BZ20" s="13"/>
      <c r="CA20" s="13"/>
      <c r="CB20" s="13"/>
      <c r="CC20" s="13"/>
      <c r="CD20" s="13"/>
      <c r="CE20" s="13"/>
      <c r="CF20" s="13"/>
      <c r="CG20" s="13"/>
      <c r="CH20" s="13"/>
      <c r="CI20" s="13"/>
      <c r="CJ20" s="38"/>
      <c r="CK20" s="38"/>
      <c r="CL20" s="38"/>
      <c r="CM20" s="38"/>
      <c r="CN20" s="38"/>
      <c r="CO20" s="38"/>
      <c r="CP20" s="38"/>
      <c r="CQ20" s="38"/>
      <c r="CR20" s="38"/>
      <c r="CS20" s="38"/>
    </row>
    <row r="21" spans="1:97">
      <c r="A21" s="5" t="s">
        <v>803</v>
      </c>
      <c r="B21" s="5" t="s">
        <v>982</v>
      </c>
      <c r="C21" t="s">
        <v>812</v>
      </c>
      <c r="D21" s="2" t="s">
        <v>564</v>
      </c>
      <c r="E21" s="96" t="s">
        <v>1231</v>
      </c>
      <c r="F21" s="17">
        <f t="shared" si="2"/>
        <v>0</v>
      </c>
      <c r="G21" s="39"/>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13"/>
      <c r="BY21" s="13"/>
      <c r="BZ21" s="13"/>
      <c r="CA21" s="13"/>
      <c r="CB21" s="13"/>
      <c r="CC21" s="13"/>
      <c r="CD21" s="13"/>
      <c r="CE21" s="13"/>
      <c r="CF21" s="13"/>
      <c r="CG21" s="13"/>
      <c r="CH21" s="13"/>
      <c r="CI21" s="13"/>
      <c r="CJ21" s="38"/>
      <c r="CK21" s="38"/>
      <c r="CL21" s="38"/>
      <c r="CM21" s="38"/>
      <c r="CN21" s="38"/>
      <c r="CO21" s="38"/>
      <c r="CP21" s="38"/>
      <c r="CQ21" s="38"/>
      <c r="CR21" s="38"/>
      <c r="CS21" s="38"/>
    </row>
    <row r="22" spans="1:97">
      <c r="A22" s="5" t="s">
        <v>803</v>
      </c>
      <c r="B22" s="1" t="s">
        <v>984</v>
      </c>
      <c r="C22" s="1"/>
      <c r="D22" s="7" t="s">
        <v>983</v>
      </c>
      <c r="E22" s="96" t="s">
        <v>1231</v>
      </c>
      <c r="F22" s="47"/>
      <c r="G22" s="39"/>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13"/>
      <c r="BY22" s="13"/>
      <c r="BZ22" s="13"/>
      <c r="CA22" s="13"/>
      <c r="CB22" s="13"/>
      <c r="CC22" s="13"/>
      <c r="CD22" s="13"/>
      <c r="CE22" s="13"/>
      <c r="CF22" s="13"/>
      <c r="CG22" s="13"/>
      <c r="CH22" s="13"/>
      <c r="CI22" s="13"/>
      <c r="CJ22" s="38"/>
      <c r="CK22" s="38"/>
      <c r="CL22" s="38"/>
      <c r="CM22" s="38"/>
      <c r="CN22" s="38"/>
      <c r="CO22" s="38"/>
      <c r="CP22" s="38"/>
      <c r="CQ22" s="38"/>
      <c r="CR22" s="38"/>
      <c r="CS22" s="38"/>
    </row>
    <row r="23" spans="1:97">
      <c r="A23" s="5" t="s">
        <v>803</v>
      </c>
      <c r="B23" s="5" t="s">
        <v>984</v>
      </c>
      <c r="C23" t="s">
        <v>566</v>
      </c>
      <c r="D23" s="2" t="s">
        <v>565</v>
      </c>
      <c r="E23" s="96" t="s">
        <v>1231</v>
      </c>
      <c r="F23" s="17">
        <f t="shared" si="2"/>
        <v>0</v>
      </c>
      <c r="G23" s="39"/>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13"/>
      <c r="BY23" s="13"/>
      <c r="BZ23" s="13"/>
      <c r="CA23" s="13"/>
      <c r="CB23" s="13"/>
      <c r="CC23" s="13"/>
      <c r="CD23" s="13"/>
      <c r="CE23" s="13"/>
      <c r="CF23" s="13"/>
      <c r="CG23" s="13"/>
      <c r="CH23" s="13"/>
      <c r="CI23" s="13"/>
      <c r="CJ23" s="38"/>
      <c r="CK23" s="38"/>
      <c r="CL23" s="38"/>
      <c r="CM23" s="38"/>
      <c r="CN23" s="38"/>
      <c r="CO23" s="38"/>
      <c r="CP23" s="38"/>
      <c r="CQ23" s="38"/>
      <c r="CR23" s="38"/>
      <c r="CS23" s="38"/>
    </row>
    <row r="24" spans="1:97">
      <c r="A24" s="5" t="s">
        <v>803</v>
      </c>
      <c r="B24" s="5" t="s">
        <v>984</v>
      </c>
      <c r="C24" t="s">
        <v>813</v>
      </c>
      <c r="D24" s="2" t="s">
        <v>567</v>
      </c>
      <c r="E24" s="96" t="s">
        <v>1231</v>
      </c>
      <c r="F24" s="17">
        <f t="shared" si="2"/>
        <v>0</v>
      </c>
      <c r="G24" s="39"/>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13"/>
      <c r="BY24" s="13"/>
      <c r="BZ24" s="13"/>
      <c r="CA24" s="13"/>
      <c r="CB24" s="13"/>
      <c r="CC24" s="13"/>
      <c r="CD24" s="13"/>
      <c r="CE24" s="13"/>
      <c r="CF24" s="13"/>
      <c r="CG24" s="13"/>
      <c r="CH24" s="13"/>
      <c r="CI24" s="13"/>
      <c r="CJ24" s="38"/>
      <c r="CK24" s="38"/>
      <c r="CL24" s="38"/>
      <c r="CM24" s="38"/>
      <c r="CN24" s="38"/>
      <c r="CO24" s="38"/>
      <c r="CP24" s="38"/>
      <c r="CQ24" s="38"/>
      <c r="CR24" s="38"/>
      <c r="CS24" s="38"/>
    </row>
    <row r="25" spans="1:97">
      <c r="A25" s="5" t="s">
        <v>803</v>
      </c>
      <c r="B25" s="5" t="s">
        <v>984</v>
      </c>
      <c r="C25" t="s">
        <v>814</v>
      </c>
      <c r="D25" s="2" t="s">
        <v>568</v>
      </c>
      <c r="E25" s="96" t="s">
        <v>1231</v>
      </c>
      <c r="F25" s="17">
        <f t="shared" si="2"/>
        <v>0</v>
      </c>
      <c r="G25" s="39"/>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13"/>
      <c r="BY25" s="13"/>
      <c r="BZ25" s="13"/>
      <c r="CA25" s="13"/>
      <c r="CB25" s="13"/>
      <c r="CC25" s="13"/>
      <c r="CD25" s="13"/>
      <c r="CE25" s="13"/>
      <c r="CF25" s="13"/>
      <c r="CG25" s="13"/>
      <c r="CH25" s="13"/>
      <c r="CI25" s="13"/>
      <c r="CJ25" s="38"/>
      <c r="CK25" s="38"/>
      <c r="CL25" s="38"/>
      <c r="CM25" s="38"/>
      <c r="CN25" s="38"/>
      <c r="CO25" s="38"/>
      <c r="CP25" s="38"/>
      <c r="CQ25" s="38"/>
      <c r="CR25" s="38"/>
      <c r="CS25" s="38"/>
    </row>
    <row r="26" spans="1:97">
      <c r="A26" s="5" t="s">
        <v>803</v>
      </c>
      <c r="B26" s="1" t="s">
        <v>986</v>
      </c>
      <c r="C26" s="1"/>
      <c r="D26" s="7" t="s">
        <v>985</v>
      </c>
      <c r="E26" s="96" t="s">
        <v>1231</v>
      </c>
      <c r="F26" s="47"/>
      <c r="G26" s="39"/>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13"/>
      <c r="BY26" s="13"/>
      <c r="BZ26" s="13"/>
      <c r="CA26" s="13"/>
      <c r="CB26" s="13"/>
      <c r="CC26" s="13"/>
      <c r="CD26" s="13"/>
      <c r="CE26" s="13"/>
      <c r="CF26" s="13"/>
      <c r="CG26" s="13"/>
      <c r="CH26" s="13"/>
      <c r="CI26" s="13"/>
      <c r="CJ26" s="38"/>
      <c r="CK26" s="38"/>
      <c r="CL26" s="38"/>
      <c r="CM26" s="38"/>
      <c r="CN26" s="38"/>
      <c r="CO26" s="38"/>
      <c r="CP26" s="38"/>
      <c r="CQ26" s="38"/>
      <c r="CR26" s="38"/>
      <c r="CS26" s="38"/>
    </row>
    <row r="27" spans="1:97">
      <c r="A27" s="5" t="s">
        <v>803</v>
      </c>
      <c r="B27" s="5" t="s">
        <v>986</v>
      </c>
      <c r="C27" t="s">
        <v>815</v>
      </c>
      <c r="D27" s="2" t="s">
        <v>569</v>
      </c>
      <c r="E27" s="96" t="s">
        <v>1231</v>
      </c>
      <c r="F27" s="17">
        <f t="shared" si="2"/>
        <v>0</v>
      </c>
      <c r="G27" s="39"/>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13"/>
      <c r="BY27" s="13"/>
      <c r="BZ27" s="13"/>
      <c r="CA27" s="13"/>
      <c r="CB27" s="13"/>
      <c r="CC27" s="13"/>
      <c r="CD27" s="13"/>
      <c r="CE27" s="13"/>
      <c r="CF27" s="13"/>
      <c r="CG27" s="13"/>
      <c r="CH27" s="13"/>
      <c r="CI27" s="13"/>
      <c r="CJ27" s="38"/>
      <c r="CK27" s="38"/>
      <c r="CL27" s="38"/>
      <c r="CM27" s="38"/>
      <c r="CN27" s="38"/>
      <c r="CO27" s="38"/>
      <c r="CP27" s="38"/>
      <c r="CQ27" s="38"/>
      <c r="CR27" s="38"/>
      <c r="CS27" s="38"/>
    </row>
    <row r="28" spans="1:97" ht="30">
      <c r="A28" s="5" t="s">
        <v>803</v>
      </c>
      <c r="B28" s="5" t="s">
        <v>986</v>
      </c>
      <c r="C28" t="s">
        <v>816</v>
      </c>
      <c r="D28" s="2" t="s">
        <v>571</v>
      </c>
      <c r="E28" s="96" t="s">
        <v>1231</v>
      </c>
      <c r="F28" s="17">
        <f t="shared" si="2"/>
        <v>0</v>
      </c>
      <c r="G28" s="39"/>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13"/>
      <c r="BY28" s="13"/>
      <c r="BZ28" s="13"/>
      <c r="CA28" s="13"/>
      <c r="CB28" s="13"/>
      <c r="CC28" s="13"/>
      <c r="CD28" s="13"/>
      <c r="CE28" s="13"/>
      <c r="CF28" s="13"/>
      <c r="CG28" s="13"/>
      <c r="CH28" s="13"/>
      <c r="CI28" s="13"/>
      <c r="CJ28" s="38"/>
      <c r="CK28" s="38"/>
      <c r="CL28" s="38"/>
      <c r="CM28" s="38"/>
      <c r="CN28" s="38"/>
      <c r="CO28" s="38"/>
      <c r="CP28" s="38"/>
      <c r="CQ28" s="38"/>
      <c r="CR28" s="38"/>
      <c r="CS28" s="38"/>
    </row>
    <row r="29" spans="1:97">
      <c r="A29" s="5" t="s">
        <v>803</v>
      </c>
      <c r="B29" s="5" t="s">
        <v>986</v>
      </c>
      <c r="C29" t="s">
        <v>817</v>
      </c>
      <c r="D29" s="2" t="s">
        <v>570</v>
      </c>
      <c r="E29" s="96" t="s">
        <v>1231</v>
      </c>
      <c r="F29" s="17">
        <f t="shared" si="2"/>
        <v>0</v>
      </c>
      <c r="G29" s="39"/>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13"/>
      <c r="BY29" s="13"/>
      <c r="BZ29" s="13"/>
      <c r="CA29" s="13"/>
      <c r="CB29" s="13"/>
      <c r="CC29" s="13"/>
      <c r="CD29" s="13"/>
      <c r="CE29" s="13"/>
      <c r="CF29" s="13"/>
      <c r="CG29" s="13"/>
      <c r="CH29" s="13"/>
      <c r="CI29" s="13"/>
      <c r="CJ29" s="38"/>
      <c r="CK29" s="38"/>
      <c r="CL29" s="38"/>
      <c r="CM29" s="38"/>
      <c r="CN29" s="38"/>
      <c r="CO29" s="38"/>
      <c r="CP29" s="38"/>
      <c r="CQ29" s="38"/>
      <c r="CR29" s="38"/>
      <c r="CS29" s="38"/>
    </row>
    <row r="30" spans="1:97">
      <c r="A30" s="8" t="s">
        <v>1049</v>
      </c>
      <c r="B30" s="1" t="s">
        <v>988</v>
      </c>
      <c r="C30" s="1"/>
      <c r="D30" s="7" t="s">
        <v>987</v>
      </c>
      <c r="E30" s="45" t="s">
        <v>1234</v>
      </c>
      <c r="F30" s="47"/>
      <c r="G30" s="39"/>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13"/>
      <c r="BY30" s="13"/>
      <c r="BZ30" s="13"/>
      <c r="CA30" s="13"/>
      <c r="CB30" s="13"/>
      <c r="CC30" s="13"/>
      <c r="CD30" s="13"/>
      <c r="CE30" s="13"/>
      <c r="CF30" s="13"/>
      <c r="CG30" s="13"/>
      <c r="CH30" s="13"/>
      <c r="CI30" s="13"/>
      <c r="CJ30" s="38"/>
      <c r="CK30" s="38"/>
      <c r="CL30" s="38"/>
      <c r="CM30" s="38"/>
      <c r="CN30" s="38"/>
      <c r="CO30" s="38"/>
      <c r="CP30" s="38"/>
      <c r="CQ30" s="38"/>
      <c r="CR30" s="38"/>
      <c r="CS30" s="38"/>
    </row>
    <row r="31" spans="1:97">
      <c r="A31" s="5" t="s">
        <v>1049</v>
      </c>
      <c r="B31" s="5" t="s">
        <v>988</v>
      </c>
      <c r="C31" t="s">
        <v>818</v>
      </c>
      <c r="D31" s="2" t="s">
        <v>574</v>
      </c>
      <c r="E31" s="45" t="s">
        <v>1234</v>
      </c>
      <c r="F31" s="47">
        <f t="shared" si="2"/>
        <v>1</v>
      </c>
      <c r="G31" s="39"/>
      <c r="H31" s="42"/>
      <c r="I31" s="42"/>
      <c r="J31" s="41">
        <v>1</v>
      </c>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13"/>
      <c r="BY31" s="13"/>
      <c r="BZ31" s="13"/>
      <c r="CA31" s="13"/>
      <c r="CB31" s="13"/>
      <c r="CC31" s="13"/>
      <c r="CD31" s="13"/>
      <c r="CE31" s="13"/>
      <c r="CF31" s="13"/>
      <c r="CG31" s="13"/>
      <c r="CH31" s="13"/>
      <c r="CI31" s="13"/>
      <c r="CJ31" s="38"/>
      <c r="CK31" s="38"/>
      <c r="CL31" s="38"/>
      <c r="CM31" s="38"/>
      <c r="CN31" s="38"/>
      <c r="CO31" s="38"/>
      <c r="CP31" s="38"/>
      <c r="CQ31" s="38"/>
      <c r="CR31" s="38"/>
      <c r="CS31" s="38"/>
    </row>
    <row r="32" spans="1:97">
      <c r="A32" s="5" t="s">
        <v>1049</v>
      </c>
      <c r="B32" s="5" t="s">
        <v>988</v>
      </c>
      <c r="C32" t="s">
        <v>819</v>
      </c>
      <c r="D32" s="2" t="s">
        <v>573</v>
      </c>
      <c r="E32" s="45" t="s">
        <v>1232</v>
      </c>
      <c r="F32" s="47">
        <f t="shared" si="2"/>
        <v>2</v>
      </c>
      <c r="G32" s="39"/>
      <c r="H32" s="42"/>
      <c r="I32" s="42"/>
      <c r="J32" s="42"/>
      <c r="K32" s="42"/>
      <c r="L32" s="42"/>
      <c r="M32" s="42"/>
      <c r="N32" s="42"/>
      <c r="O32" s="42"/>
      <c r="P32" s="42"/>
      <c r="Q32" s="42"/>
      <c r="R32" s="41">
        <v>1</v>
      </c>
      <c r="S32" s="41">
        <v>1</v>
      </c>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13"/>
      <c r="BY32" s="13"/>
      <c r="BZ32" s="13"/>
      <c r="CA32" s="13"/>
      <c r="CB32" s="13"/>
      <c r="CC32" s="13"/>
      <c r="CD32" s="13"/>
      <c r="CE32" s="13"/>
      <c r="CF32" s="13"/>
      <c r="CG32" s="13"/>
      <c r="CH32" s="13"/>
      <c r="CI32" s="13"/>
      <c r="CJ32" s="38"/>
      <c r="CK32" s="38"/>
      <c r="CL32" s="38"/>
      <c r="CM32" s="38"/>
      <c r="CN32" s="38"/>
      <c r="CO32" s="38"/>
      <c r="CP32" s="38"/>
      <c r="CQ32" s="38"/>
      <c r="CR32" s="38"/>
      <c r="CS32" s="38"/>
    </row>
    <row r="33" spans="1:97" ht="30">
      <c r="A33" s="5" t="s">
        <v>1049</v>
      </c>
      <c r="B33" s="5" t="s">
        <v>988</v>
      </c>
      <c r="C33" t="s">
        <v>575</v>
      </c>
      <c r="D33" s="2" t="s">
        <v>572</v>
      </c>
      <c r="E33" s="95" t="s">
        <v>1231</v>
      </c>
      <c r="F33" s="17">
        <f t="shared" si="2"/>
        <v>0</v>
      </c>
      <c r="G33" s="39"/>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13"/>
      <c r="BY33" s="13"/>
      <c r="BZ33" s="13"/>
      <c r="CA33" s="13"/>
      <c r="CB33" s="13"/>
      <c r="CC33" s="13"/>
      <c r="CD33" s="13"/>
      <c r="CE33" s="13"/>
      <c r="CF33" s="13"/>
      <c r="CG33" s="13"/>
      <c r="CH33" s="13"/>
      <c r="CI33" s="13"/>
      <c r="CJ33" s="38"/>
      <c r="CK33" s="38"/>
      <c r="CL33" s="38"/>
      <c r="CM33" s="38"/>
      <c r="CN33" s="38"/>
      <c r="CO33" s="38"/>
      <c r="CP33" s="38"/>
      <c r="CQ33" s="38"/>
      <c r="CR33" s="38"/>
      <c r="CS33" s="38"/>
    </row>
    <row r="34" spans="1:97" ht="30">
      <c r="A34" s="5" t="s">
        <v>1049</v>
      </c>
      <c r="B34" s="5" t="s">
        <v>988</v>
      </c>
      <c r="C34" t="s">
        <v>820</v>
      </c>
      <c r="D34" s="2" t="s">
        <v>576</v>
      </c>
      <c r="E34" s="95" t="s">
        <v>1231</v>
      </c>
      <c r="F34" s="17">
        <f t="shared" si="2"/>
        <v>0</v>
      </c>
      <c r="G34" s="39"/>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13"/>
      <c r="BY34" s="13"/>
      <c r="BZ34" s="13"/>
      <c r="CA34" s="13"/>
      <c r="CB34" s="13"/>
      <c r="CC34" s="13"/>
      <c r="CD34" s="13"/>
      <c r="CE34" s="13"/>
      <c r="CF34" s="13"/>
      <c r="CG34" s="13"/>
      <c r="CH34" s="13"/>
      <c r="CI34" s="13"/>
      <c r="CJ34" s="38"/>
      <c r="CK34" s="38"/>
      <c r="CL34" s="38"/>
      <c r="CM34" s="38"/>
      <c r="CN34" s="38"/>
      <c r="CO34" s="38"/>
      <c r="CP34" s="38"/>
      <c r="CQ34" s="38"/>
      <c r="CR34" s="38"/>
      <c r="CS34" s="38"/>
    </row>
    <row r="35" spans="1:97">
      <c r="A35" s="5" t="s">
        <v>1049</v>
      </c>
      <c r="B35" s="5" t="s">
        <v>988</v>
      </c>
      <c r="C35" t="s">
        <v>821</v>
      </c>
      <c r="D35" s="2" t="s">
        <v>577</v>
      </c>
      <c r="E35" s="95" t="s">
        <v>1231</v>
      </c>
      <c r="F35" s="17">
        <f>SUM(G35:CS35)</f>
        <v>0</v>
      </c>
      <c r="G35" s="39"/>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13"/>
      <c r="BY35" s="13"/>
      <c r="BZ35" s="13"/>
      <c r="CA35" s="13"/>
      <c r="CB35" s="13"/>
      <c r="CC35" s="13"/>
      <c r="CD35" s="13"/>
      <c r="CE35" s="13"/>
      <c r="CF35" s="13"/>
      <c r="CG35" s="13"/>
      <c r="CH35" s="13"/>
      <c r="CI35" s="13"/>
      <c r="CJ35" s="38"/>
      <c r="CK35" s="38"/>
      <c r="CL35" s="38"/>
      <c r="CM35" s="38"/>
      <c r="CN35" s="38"/>
      <c r="CO35" s="38"/>
      <c r="CP35" s="38"/>
      <c r="CQ35" s="38"/>
      <c r="CR35" s="38"/>
      <c r="CS35" s="38"/>
    </row>
    <row r="36" spans="1:97" ht="30">
      <c r="A36" s="5" t="s">
        <v>1049</v>
      </c>
      <c r="B36" s="5" t="s">
        <v>988</v>
      </c>
      <c r="C36" t="s">
        <v>822</v>
      </c>
      <c r="D36" s="2" t="s">
        <v>580</v>
      </c>
      <c r="E36" s="95" t="s">
        <v>1231</v>
      </c>
      <c r="F36" s="17">
        <f t="shared" si="2"/>
        <v>0</v>
      </c>
      <c r="G36" s="39"/>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13"/>
      <c r="BY36" s="13"/>
      <c r="BZ36" s="13"/>
      <c r="CA36" s="13"/>
      <c r="CB36" s="13"/>
      <c r="CC36" s="13"/>
      <c r="CD36" s="13"/>
      <c r="CE36" s="13"/>
      <c r="CF36" s="13"/>
      <c r="CG36" s="13"/>
      <c r="CH36" s="13"/>
      <c r="CI36" s="13"/>
      <c r="CJ36" s="38"/>
      <c r="CK36" s="38"/>
      <c r="CL36" s="38"/>
      <c r="CM36" s="38"/>
      <c r="CN36" s="38"/>
      <c r="CO36" s="38"/>
      <c r="CP36" s="38"/>
      <c r="CQ36" s="38"/>
      <c r="CR36" s="38"/>
      <c r="CS36" s="38"/>
    </row>
    <row r="37" spans="1:97">
      <c r="A37" s="5" t="s">
        <v>1049</v>
      </c>
      <c r="B37" s="5" t="s">
        <v>988</v>
      </c>
      <c r="C37" t="s">
        <v>823</v>
      </c>
      <c r="D37" s="2" t="s">
        <v>579</v>
      </c>
      <c r="E37" s="45" t="s">
        <v>1232</v>
      </c>
      <c r="F37" s="47">
        <f t="shared" si="2"/>
        <v>3</v>
      </c>
      <c r="G37" s="39"/>
      <c r="H37" s="42"/>
      <c r="I37" s="42"/>
      <c r="J37" s="42"/>
      <c r="K37" s="42"/>
      <c r="L37" s="42"/>
      <c r="M37" s="42"/>
      <c r="N37" s="42"/>
      <c r="O37" s="41">
        <v>1</v>
      </c>
      <c r="P37" s="41">
        <v>1</v>
      </c>
      <c r="Q37" s="41">
        <v>1</v>
      </c>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13"/>
      <c r="BY37" s="13"/>
      <c r="BZ37" s="13"/>
      <c r="CA37" s="13"/>
      <c r="CB37" s="13"/>
      <c r="CC37" s="13"/>
      <c r="CD37" s="13"/>
      <c r="CE37" s="13"/>
      <c r="CF37" s="13"/>
      <c r="CG37" s="13"/>
      <c r="CH37" s="13"/>
      <c r="CI37" s="13"/>
      <c r="CJ37" s="38"/>
      <c r="CK37" s="38"/>
      <c r="CL37" s="38"/>
      <c r="CM37" s="38"/>
      <c r="CN37" s="38"/>
      <c r="CO37" s="38"/>
      <c r="CP37" s="38"/>
      <c r="CQ37" s="38"/>
      <c r="CR37" s="38"/>
      <c r="CS37" s="38"/>
    </row>
    <row r="38" spans="1:97" ht="30">
      <c r="A38" s="5" t="s">
        <v>1049</v>
      </c>
      <c r="B38" s="5" t="s">
        <v>988</v>
      </c>
      <c r="C38" t="s">
        <v>824</v>
      </c>
      <c r="D38" s="2" t="s">
        <v>578</v>
      </c>
      <c r="E38" s="95" t="s">
        <v>1231</v>
      </c>
      <c r="F38" s="17">
        <f t="shared" si="2"/>
        <v>0</v>
      </c>
      <c r="G38" s="39"/>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13"/>
      <c r="BY38" s="13"/>
      <c r="BZ38" s="13"/>
      <c r="CA38" s="13"/>
      <c r="CB38" s="13"/>
      <c r="CC38" s="13"/>
      <c r="CD38" s="13"/>
      <c r="CE38" s="13"/>
      <c r="CF38" s="13"/>
      <c r="CG38" s="13"/>
      <c r="CH38" s="13"/>
      <c r="CI38" s="13"/>
      <c r="CJ38" s="38"/>
      <c r="CK38" s="38"/>
      <c r="CL38" s="38"/>
      <c r="CM38" s="38"/>
      <c r="CN38" s="38"/>
      <c r="CO38" s="38"/>
      <c r="CP38" s="38"/>
      <c r="CQ38" s="38"/>
      <c r="CR38" s="38"/>
      <c r="CS38" s="38"/>
    </row>
    <row r="39" spans="1:97">
      <c r="A39" s="5" t="s">
        <v>1049</v>
      </c>
      <c r="B39" s="1" t="s">
        <v>990</v>
      </c>
      <c r="C39" s="1"/>
      <c r="D39" s="7" t="s">
        <v>989</v>
      </c>
      <c r="E39" s="45" t="s">
        <v>1234</v>
      </c>
      <c r="F39" s="47"/>
      <c r="G39" s="39"/>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13"/>
      <c r="BY39" s="13"/>
      <c r="BZ39" s="13"/>
      <c r="CA39" s="13"/>
      <c r="CB39" s="13"/>
      <c r="CC39" s="13"/>
      <c r="CD39" s="13"/>
      <c r="CE39" s="13"/>
      <c r="CF39" s="13"/>
      <c r="CG39" s="13"/>
      <c r="CH39" s="13"/>
      <c r="CI39" s="13"/>
      <c r="CJ39" s="38"/>
      <c r="CK39" s="38"/>
      <c r="CL39" s="38"/>
      <c r="CM39" s="38"/>
      <c r="CN39" s="38"/>
      <c r="CO39" s="38"/>
      <c r="CP39" s="38"/>
      <c r="CQ39" s="38"/>
      <c r="CR39" s="38"/>
      <c r="CS39" s="38"/>
    </row>
    <row r="40" spans="1:97">
      <c r="A40" s="5" t="s">
        <v>1049</v>
      </c>
      <c r="B40" s="5" t="s">
        <v>990</v>
      </c>
      <c r="C40" t="s">
        <v>581</v>
      </c>
      <c r="D40" s="2" t="s">
        <v>582</v>
      </c>
      <c r="E40" s="45" t="s">
        <v>1234</v>
      </c>
      <c r="F40" s="47">
        <f t="shared" si="2"/>
        <v>1</v>
      </c>
      <c r="G40" s="39"/>
      <c r="H40" s="42"/>
      <c r="I40" s="42"/>
      <c r="J40" s="42"/>
      <c r="K40" s="42"/>
      <c r="L40" s="41">
        <v>1</v>
      </c>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13"/>
      <c r="BY40" s="13"/>
      <c r="BZ40" s="13"/>
      <c r="CA40" s="13"/>
      <c r="CB40" s="13"/>
      <c r="CC40" s="13"/>
      <c r="CD40" s="13"/>
      <c r="CE40" s="13"/>
      <c r="CF40" s="13"/>
      <c r="CG40" s="13"/>
      <c r="CH40" s="13"/>
      <c r="CI40" s="13"/>
      <c r="CJ40" s="38"/>
      <c r="CK40" s="38"/>
      <c r="CL40" s="38"/>
      <c r="CM40" s="38"/>
      <c r="CN40" s="38"/>
      <c r="CO40" s="38"/>
      <c r="CP40" s="38"/>
      <c r="CQ40" s="38"/>
      <c r="CR40" s="38"/>
      <c r="CS40" s="38"/>
    </row>
    <row r="41" spans="1:97" ht="30">
      <c r="A41" s="5" t="s">
        <v>1049</v>
      </c>
      <c r="B41" s="5" t="s">
        <v>990</v>
      </c>
      <c r="C41" t="s">
        <v>825</v>
      </c>
      <c r="D41" s="2" t="s">
        <v>583</v>
      </c>
      <c r="E41" s="95" t="s">
        <v>1231</v>
      </c>
      <c r="F41" s="17">
        <f t="shared" si="2"/>
        <v>0</v>
      </c>
      <c r="G41" s="39"/>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13"/>
      <c r="BY41" s="13"/>
      <c r="BZ41" s="13"/>
      <c r="CA41" s="13"/>
      <c r="CB41" s="13"/>
      <c r="CC41" s="13"/>
      <c r="CD41" s="13"/>
      <c r="CE41" s="13"/>
      <c r="CF41" s="13"/>
      <c r="CG41" s="13"/>
      <c r="CH41" s="13"/>
      <c r="CI41" s="13"/>
      <c r="CJ41" s="38"/>
      <c r="CK41" s="38"/>
      <c r="CL41" s="38"/>
      <c r="CM41" s="38"/>
      <c r="CN41" s="38"/>
      <c r="CO41" s="38"/>
      <c r="CP41" s="38"/>
      <c r="CQ41" s="38"/>
      <c r="CR41" s="38"/>
      <c r="CS41" s="38"/>
    </row>
    <row r="42" spans="1:97">
      <c r="A42" s="5" t="s">
        <v>1049</v>
      </c>
      <c r="B42" s="5" t="s">
        <v>990</v>
      </c>
      <c r="C42" t="s">
        <v>826</v>
      </c>
      <c r="D42" s="2" t="s">
        <v>584</v>
      </c>
      <c r="E42" s="95" t="s">
        <v>1231</v>
      </c>
      <c r="F42" s="17">
        <f t="shared" si="2"/>
        <v>0</v>
      </c>
      <c r="G42" s="39"/>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13"/>
      <c r="BY42" s="13"/>
      <c r="BZ42" s="13"/>
      <c r="CA42" s="13"/>
      <c r="CB42" s="13"/>
      <c r="CC42" s="13"/>
      <c r="CD42" s="13"/>
      <c r="CE42" s="13"/>
      <c r="CF42" s="13"/>
      <c r="CG42" s="13"/>
      <c r="CH42" s="13"/>
      <c r="CI42" s="13"/>
      <c r="CJ42" s="38"/>
      <c r="CK42" s="38"/>
      <c r="CL42" s="38"/>
      <c r="CM42" s="38"/>
      <c r="CN42" s="38"/>
      <c r="CO42" s="38"/>
      <c r="CP42" s="38"/>
      <c r="CQ42" s="38"/>
      <c r="CR42" s="38"/>
      <c r="CS42" s="38"/>
    </row>
    <row r="43" spans="1:97">
      <c r="A43" s="5" t="s">
        <v>1049</v>
      </c>
      <c r="B43" s="5" t="s">
        <v>990</v>
      </c>
      <c r="C43" t="s">
        <v>827</v>
      </c>
      <c r="D43" s="2" t="s">
        <v>585</v>
      </c>
      <c r="E43" s="95" t="s">
        <v>1231</v>
      </c>
      <c r="F43" s="17">
        <f t="shared" si="2"/>
        <v>0</v>
      </c>
      <c r="G43" s="39"/>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13"/>
      <c r="BY43" s="13"/>
      <c r="BZ43" s="13"/>
      <c r="CA43" s="13"/>
      <c r="CB43" s="13"/>
      <c r="CC43" s="13"/>
      <c r="CD43" s="13"/>
      <c r="CE43" s="13"/>
      <c r="CF43" s="13"/>
      <c r="CG43" s="13"/>
      <c r="CH43" s="13"/>
      <c r="CI43" s="13"/>
      <c r="CJ43" s="38"/>
      <c r="CK43" s="38"/>
      <c r="CL43" s="38"/>
      <c r="CM43" s="38"/>
      <c r="CN43" s="38"/>
      <c r="CO43" s="38"/>
      <c r="CP43" s="38"/>
      <c r="CQ43" s="38"/>
      <c r="CR43" s="38"/>
      <c r="CS43" s="38"/>
    </row>
    <row r="44" spans="1:97">
      <c r="A44" s="5" t="s">
        <v>1049</v>
      </c>
      <c r="B44" s="5" t="s">
        <v>990</v>
      </c>
      <c r="C44" t="s">
        <v>828</v>
      </c>
      <c r="D44" s="2" t="s">
        <v>586</v>
      </c>
      <c r="E44" s="95" t="s">
        <v>1231</v>
      </c>
      <c r="F44" s="17">
        <f t="shared" si="2"/>
        <v>0</v>
      </c>
      <c r="G44" s="39"/>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13"/>
      <c r="BY44" s="13"/>
      <c r="BZ44" s="13"/>
      <c r="CA44" s="13"/>
      <c r="CB44" s="13"/>
      <c r="CC44" s="13"/>
      <c r="CD44" s="13"/>
      <c r="CE44" s="13"/>
      <c r="CF44" s="13"/>
      <c r="CG44" s="13"/>
      <c r="CH44" s="13"/>
      <c r="CI44" s="13"/>
      <c r="CJ44" s="38"/>
      <c r="CK44" s="38"/>
      <c r="CL44" s="38"/>
      <c r="CM44" s="38"/>
      <c r="CN44" s="38"/>
      <c r="CO44" s="38"/>
      <c r="CP44" s="38"/>
      <c r="CQ44" s="38"/>
      <c r="CR44" s="38"/>
      <c r="CS44" s="38"/>
    </row>
    <row r="45" spans="1:97">
      <c r="A45" s="5" t="s">
        <v>1049</v>
      </c>
      <c r="B45" s="5" t="s">
        <v>990</v>
      </c>
      <c r="C45" t="s">
        <v>829</v>
      </c>
      <c r="D45" s="2" t="s">
        <v>587</v>
      </c>
      <c r="E45" s="95" t="s">
        <v>1231</v>
      </c>
      <c r="F45" s="17">
        <f t="shared" si="2"/>
        <v>0</v>
      </c>
      <c r="G45" s="39"/>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13"/>
      <c r="BY45" s="13"/>
      <c r="BZ45" s="13"/>
      <c r="CA45" s="13"/>
      <c r="CB45" s="13"/>
      <c r="CC45" s="13"/>
      <c r="CD45" s="13"/>
      <c r="CE45" s="13"/>
      <c r="CF45" s="13"/>
      <c r="CG45" s="13"/>
      <c r="CH45" s="13"/>
      <c r="CI45" s="13"/>
      <c r="CJ45" s="38"/>
      <c r="CK45" s="38"/>
      <c r="CL45" s="38"/>
      <c r="CM45" s="38"/>
      <c r="CN45" s="38"/>
      <c r="CO45" s="38"/>
      <c r="CP45" s="38"/>
      <c r="CQ45" s="38"/>
      <c r="CR45" s="38"/>
      <c r="CS45" s="38"/>
    </row>
    <row r="46" spans="1:97">
      <c r="A46" s="5" t="s">
        <v>1049</v>
      </c>
      <c r="B46" s="1" t="s">
        <v>992</v>
      </c>
      <c r="C46" s="1"/>
      <c r="D46" s="7" t="s">
        <v>991</v>
      </c>
      <c r="E46" s="95" t="s">
        <v>1231</v>
      </c>
      <c r="F46" s="47"/>
      <c r="G46" s="39"/>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13"/>
      <c r="BY46" s="13"/>
      <c r="BZ46" s="13"/>
      <c r="CA46" s="13"/>
      <c r="CB46" s="13"/>
      <c r="CC46" s="13"/>
      <c r="CD46" s="13"/>
      <c r="CE46" s="13"/>
      <c r="CF46" s="13"/>
      <c r="CG46" s="13"/>
      <c r="CH46" s="13"/>
      <c r="CI46" s="13"/>
      <c r="CJ46" s="38"/>
      <c r="CK46" s="38"/>
      <c r="CL46" s="38"/>
      <c r="CM46" s="38"/>
      <c r="CN46" s="38"/>
      <c r="CO46" s="38"/>
      <c r="CP46" s="38"/>
      <c r="CQ46" s="38"/>
      <c r="CR46" s="38"/>
      <c r="CS46" s="38"/>
    </row>
    <row r="47" spans="1:97">
      <c r="A47" s="5" t="s">
        <v>1049</v>
      </c>
      <c r="B47" s="5" t="s">
        <v>992</v>
      </c>
      <c r="C47" t="s">
        <v>593</v>
      </c>
      <c r="D47" s="2" t="s">
        <v>592</v>
      </c>
      <c r="E47" s="95" t="s">
        <v>1231</v>
      </c>
      <c r="F47" s="17">
        <f t="shared" si="2"/>
        <v>0</v>
      </c>
      <c r="G47" s="39"/>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13"/>
      <c r="BY47" s="13"/>
      <c r="BZ47" s="13"/>
      <c r="CA47" s="13"/>
      <c r="CB47" s="13"/>
      <c r="CC47" s="13"/>
      <c r="CD47" s="13"/>
      <c r="CE47" s="13"/>
      <c r="CF47" s="13"/>
      <c r="CG47" s="13"/>
      <c r="CH47" s="13"/>
      <c r="CI47" s="13"/>
      <c r="CJ47" s="38"/>
      <c r="CK47" s="38"/>
      <c r="CL47" s="38"/>
      <c r="CM47" s="38"/>
      <c r="CN47" s="38"/>
      <c r="CO47" s="38"/>
      <c r="CP47" s="38"/>
      <c r="CQ47" s="38"/>
      <c r="CR47" s="38"/>
      <c r="CS47" s="38"/>
    </row>
    <row r="48" spans="1:97">
      <c r="A48" s="5" t="s">
        <v>1049</v>
      </c>
      <c r="B48" s="5" t="s">
        <v>992</v>
      </c>
      <c r="C48" t="s">
        <v>830</v>
      </c>
      <c r="D48" s="2" t="s">
        <v>588</v>
      </c>
      <c r="E48" s="95" t="s">
        <v>1231</v>
      </c>
      <c r="F48" s="17">
        <f t="shared" si="2"/>
        <v>0</v>
      </c>
      <c r="G48" s="39"/>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13"/>
      <c r="BY48" s="13"/>
      <c r="BZ48" s="13"/>
      <c r="CA48" s="13"/>
      <c r="CB48" s="13"/>
      <c r="CC48" s="13"/>
      <c r="CD48" s="13"/>
      <c r="CE48" s="13"/>
      <c r="CF48" s="13"/>
      <c r="CG48" s="13"/>
      <c r="CH48" s="13"/>
      <c r="CI48" s="13"/>
      <c r="CJ48" s="38"/>
      <c r="CK48" s="38"/>
      <c r="CL48" s="38"/>
      <c r="CM48" s="38"/>
      <c r="CN48" s="38"/>
      <c r="CO48" s="38"/>
      <c r="CP48" s="38"/>
      <c r="CQ48" s="38"/>
      <c r="CR48" s="38"/>
      <c r="CS48" s="38"/>
    </row>
    <row r="49" spans="1:97">
      <c r="A49" s="5" t="s">
        <v>1049</v>
      </c>
      <c r="B49" s="5" t="s">
        <v>992</v>
      </c>
      <c r="C49" t="s">
        <v>831</v>
      </c>
      <c r="D49" s="2" t="s">
        <v>589</v>
      </c>
      <c r="E49" s="95" t="s">
        <v>1231</v>
      </c>
      <c r="F49" s="17">
        <f t="shared" si="2"/>
        <v>0</v>
      </c>
      <c r="G49" s="39"/>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13"/>
      <c r="BY49" s="13"/>
      <c r="BZ49" s="13"/>
      <c r="CA49" s="13"/>
      <c r="CB49" s="13"/>
      <c r="CC49" s="13"/>
      <c r="CD49" s="13"/>
      <c r="CE49" s="13"/>
      <c r="CF49" s="13"/>
      <c r="CG49" s="13"/>
      <c r="CH49" s="13"/>
      <c r="CI49" s="13"/>
      <c r="CJ49" s="38"/>
      <c r="CK49" s="38"/>
      <c r="CL49" s="38"/>
      <c r="CM49" s="38"/>
      <c r="CN49" s="38"/>
      <c r="CO49" s="38"/>
      <c r="CP49" s="38"/>
      <c r="CQ49" s="38"/>
      <c r="CR49" s="38"/>
      <c r="CS49" s="38"/>
    </row>
    <row r="50" spans="1:97">
      <c r="A50" s="5" t="s">
        <v>1049</v>
      </c>
      <c r="B50" s="5" t="s">
        <v>992</v>
      </c>
      <c r="C50" t="s">
        <v>832</v>
      </c>
      <c r="D50" s="2" t="s">
        <v>590</v>
      </c>
      <c r="E50" s="95" t="s">
        <v>1231</v>
      </c>
      <c r="F50" s="17">
        <f t="shared" si="2"/>
        <v>0</v>
      </c>
      <c r="G50" s="39"/>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13"/>
      <c r="BY50" s="13"/>
      <c r="BZ50" s="13"/>
      <c r="CA50" s="13"/>
      <c r="CB50" s="13"/>
      <c r="CC50" s="13"/>
      <c r="CD50" s="13"/>
      <c r="CE50" s="13"/>
      <c r="CF50" s="13"/>
      <c r="CG50" s="13"/>
      <c r="CH50" s="13"/>
      <c r="CI50" s="13"/>
      <c r="CJ50" s="38"/>
      <c r="CK50" s="38"/>
      <c r="CL50" s="38"/>
      <c r="CM50" s="38"/>
      <c r="CN50" s="38"/>
      <c r="CO50" s="38"/>
      <c r="CP50" s="38"/>
      <c r="CQ50" s="38"/>
      <c r="CR50" s="38"/>
      <c r="CS50" s="38"/>
    </row>
    <row r="51" spans="1:97">
      <c r="A51" s="5" t="s">
        <v>1049</v>
      </c>
      <c r="B51" s="5" t="s">
        <v>992</v>
      </c>
      <c r="C51" t="s">
        <v>833</v>
      </c>
      <c r="D51" s="2" t="s">
        <v>591</v>
      </c>
      <c r="E51" s="95" t="s">
        <v>1231</v>
      </c>
      <c r="F51" s="17">
        <f t="shared" si="2"/>
        <v>0</v>
      </c>
      <c r="G51" s="39"/>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13"/>
      <c r="BY51" s="13"/>
      <c r="BZ51" s="13"/>
      <c r="CA51" s="13"/>
      <c r="CB51" s="13"/>
      <c r="CC51" s="13"/>
      <c r="CD51" s="13"/>
      <c r="CE51" s="13"/>
      <c r="CF51" s="13"/>
      <c r="CG51" s="13"/>
      <c r="CH51" s="13"/>
      <c r="CI51" s="13"/>
      <c r="CJ51" s="38"/>
      <c r="CK51" s="38"/>
      <c r="CL51" s="38"/>
      <c r="CM51" s="38"/>
      <c r="CN51" s="38"/>
      <c r="CO51" s="38"/>
      <c r="CP51" s="38"/>
      <c r="CQ51" s="38"/>
      <c r="CR51" s="38"/>
      <c r="CS51" s="38"/>
    </row>
    <row r="52" spans="1:97">
      <c r="A52" s="5" t="s">
        <v>1049</v>
      </c>
      <c r="B52" s="1" t="s">
        <v>994</v>
      </c>
      <c r="C52" s="1"/>
      <c r="D52" s="7" t="s">
        <v>993</v>
      </c>
      <c r="E52" s="95" t="s">
        <v>1231</v>
      </c>
      <c r="F52" s="47"/>
      <c r="G52" s="39"/>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13"/>
      <c r="BY52" s="13"/>
      <c r="BZ52" s="13"/>
      <c r="CA52" s="13"/>
      <c r="CB52" s="13"/>
      <c r="CC52" s="13"/>
      <c r="CD52" s="13"/>
      <c r="CE52" s="13"/>
      <c r="CF52" s="13"/>
      <c r="CG52" s="13"/>
      <c r="CH52" s="13"/>
      <c r="CI52" s="13"/>
      <c r="CJ52" s="38"/>
      <c r="CK52" s="38"/>
      <c r="CL52" s="38"/>
      <c r="CM52" s="38"/>
      <c r="CN52" s="38"/>
      <c r="CO52" s="38"/>
      <c r="CP52" s="38"/>
      <c r="CQ52" s="38"/>
      <c r="CR52" s="38"/>
      <c r="CS52" s="38"/>
    </row>
    <row r="53" spans="1:97" ht="30">
      <c r="A53" s="5" t="s">
        <v>1049</v>
      </c>
      <c r="B53" s="5" t="s">
        <v>994</v>
      </c>
      <c r="C53" t="s">
        <v>600</v>
      </c>
      <c r="D53" s="2" t="s">
        <v>594</v>
      </c>
      <c r="E53" s="95" t="s">
        <v>1231</v>
      </c>
      <c r="F53" s="17">
        <f t="shared" si="2"/>
        <v>0</v>
      </c>
      <c r="G53" s="39"/>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13"/>
      <c r="BY53" s="13"/>
      <c r="BZ53" s="13"/>
      <c r="CA53" s="13"/>
      <c r="CB53" s="13"/>
      <c r="CC53" s="13"/>
      <c r="CD53" s="13"/>
      <c r="CE53" s="13"/>
      <c r="CF53" s="13"/>
      <c r="CG53" s="13"/>
      <c r="CH53" s="13"/>
      <c r="CI53" s="13"/>
      <c r="CJ53" s="38"/>
      <c r="CK53" s="38"/>
      <c r="CL53" s="38"/>
      <c r="CM53" s="38"/>
      <c r="CN53" s="38"/>
      <c r="CO53" s="38"/>
      <c r="CP53" s="38"/>
      <c r="CQ53" s="38"/>
      <c r="CR53" s="38"/>
      <c r="CS53" s="38"/>
    </row>
    <row r="54" spans="1:97" ht="30">
      <c r="A54" s="5" t="s">
        <v>1049</v>
      </c>
      <c r="B54" s="5" t="s">
        <v>994</v>
      </c>
      <c r="C54" t="s">
        <v>834</v>
      </c>
      <c r="D54" s="2" t="s">
        <v>595</v>
      </c>
      <c r="E54" s="95" t="s">
        <v>1231</v>
      </c>
      <c r="F54" s="17">
        <f t="shared" si="2"/>
        <v>0</v>
      </c>
      <c r="G54" s="39"/>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13"/>
      <c r="BY54" s="13"/>
      <c r="BZ54" s="13"/>
      <c r="CA54" s="13"/>
      <c r="CB54" s="13"/>
      <c r="CC54" s="13"/>
      <c r="CD54" s="13"/>
      <c r="CE54" s="13"/>
      <c r="CF54" s="13"/>
      <c r="CG54" s="13"/>
      <c r="CH54" s="13"/>
      <c r="CI54" s="13"/>
      <c r="CJ54" s="38"/>
      <c r="CK54" s="38"/>
      <c r="CL54" s="38"/>
      <c r="CM54" s="38"/>
      <c r="CN54" s="38"/>
      <c r="CO54" s="38"/>
      <c r="CP54" s="38"/>
      <c r="CQ54" s="38"/>
      <c r="CR54" s="38"/>
      <c r="CS54" s="38"/>
    </row>
    <row r="55" spans="1:97" ht="30">
      <c r="A55" s="5" t="s">
        <v>1049</v>
      </c>
      <c r="B55" s="5" t="s">
        <v>994</v>
      </c>
      <c r="C55" t="s">
        <v>835</v>
      </c>
      <c r="D55" s="2" t="s">
        <v>596</v>
      </c>
      <c r="E55" s="95" t="s">
        <v>1231</v>
      </c>
      <c r="F55" s="17">
        <f t="shared" si="2"/>
        <v>0</v>
      </c>
      <c r="G55" s="39"/>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13"/>
      <c r="BY55" s="13"/>
      <c r="BZ55" s="13"/>
      <c r="CA55" s="13"/>
      <c r="CB55" s="13"/>
      <c r="CC55" s="13"/>
      <c r="CD55" s="13"/>
      <c r="CE55" s="13"/>
      <c r="CF55" s="13"/>
      <c r="CG55" s="13"/>
      <c r="CH55" s="13"/>
      <c r="CI55" s="13"/>
      <c r="CJ55" s="38"/>
      <c r="CK55" s="38"/>
      <c r="CL55" s="38"/>
      <c r="CM55" s="38"/>
      <c r="CN55" s="38"/>
      <c r="CO55" s="38"/>
      <c r="CP55" s="38"/>
      <c r="CQ55" s="38"/>
      <c r="CR55" s="38"/>
      <c r="CS55" s="38"/>
    </row>
    <row r="56" spans="1:97" ht="30">
      <c r="A56" s="5" t="s">
        <v>1049</v>
      </c>
      <c r="B56" s="5" t="s">
        <v>994</v>
      </c>
      <c r="C56" t="s">
        <v>836</v>
      </c>
      <c r="D56" s="2" t="s">
        <v>597</v>
      </c>
      <c r="E56" s="95" t="s">
        <v>1231</v>
      </c>
      <c r="F56" s="17">
        <f t="shared" si="2"/>
        <v>0</v>
      </c>
      <c r="G56" s="39"/>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13"/>
      <c r="BY56" s="13"/>
      <c r="BZ56" s="13"/>
      <c r="CA56" s="13"/>
      <c r="CB56" s="13"/>
      <c r="CC56" s="13"/>
      <c r="CD56" s="13"/>
      <c r="CE56" s="13"/>
      <c r="CF56" s="13"/>
      <c r="CG56" s="13"/>
      <c r="CH56" s="13"/>
      <c r="CI56" s="13"/>
      <c r="CJ56" s="38"/>
      <c r="CK56" s="38"/>
      <c r="CL56" s="38"/>
      <c r="CM56" s="38"/>
      <c r="CN56" s="38"/>
      <c r="CO56" s="38"/>
      <c r="CP56" s="38"/>
      <c r="CQ56" s="38"/>
      <c r="CR56" s="38"/>
      <c r="CS56" s="38"/>
    </row>
    <row r="57" spans="1:97">
      <c r="A57" s="5" t="s">
        <v>1049</v>
      </c>
      <c r="B57" s="5" t="s">
        <v>994</v>
      </c>
      <c r="C57" t="s">
        <v>837</v>
      </c>
      <c r="D57" s="2" t="s">
        <v>598</v>
      </c>
      <c r="E57" s="95" t="s">
        <v>1231</v>
      </c>
      <c r="F57" s="17">
        <f t="shared" si="2"/>
        <v>0</v>
      </c>
      <c r="G57" s="39"/>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13"/>
      <c r="BY57" s="13"/>
      <c r="BZ57" s="13"/>
      <c r="CA57" s="13"/>
      <c r="CB57" s="13"/>
      <c r="CC57" s="13"/>
      <c r="CD57" s="13"/>
      <c r="CE57" s="13"/>
      <c r="CF57" s="13"/>
      <c r="CG57" s="13"/>
      <c r="CH57" s="13"/>
      <c r="CI57" s="13"/>
      <c r="CJ57" s="38"/>
      <c r="CK57" s="38"/>
      <c r="CL57" s="38"/>
      <c r="CM57" s="38"/>
      <c r="CN57" s="38"/>
      <c r="CO57" s="38"/>
      <c r="CP57" s="38"/>
      <c r="CQ57" s="38"/>
      <c r="CR57" s="38"/>
      <c r="CS57" s="38"/>
    </row>
    <row r="58" spans="1:97" ht="30">
      <c r="A58" s="5" t="s">
        <v>1049</v>
      </c>
      <c r="B58" s="5" t="s">
        <v>994</v>
      </c>
      <c r="C58" t="s">
        <v>838</v>
      </c>
      <c r="D58" s="2" t="s">
        <v>599</v>
      </c>
      <c r="E58" s="95" t="s">
        <v>1231</v>
      </c>
      <c r="F58" s="17">
        <f t="shared" si="2"/>
        <v>0</v>
      </c>
      <c r="G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13"/>
      <c r="BY58" s="13"/>
      <c r="BZ58" s="13"/>
      <c r="CA58" s="13"/>
      <c r="CB58" s="13"/>
      <c r="CC58" s="13"/>
      <c r="CD58" s="13"/>
      <c r="CE58" s="13"/>
      <c r="CF58" s="13"/>
      <c r="CG58" s="13"/>
      <c r="CH58" s="13"/>
      <c r="CI58" s="13"/>
      <c r="CJ58" s="38"/>
      <c r="CK58" s="38"/>
      <c r="CL58" s="38"/>
      <c r="CM58" s="38"/>
      <c r="CN58" s="38"/>
      <c r="CO58" s="38"/>
      <c r="CP58" s="38"/>
      <c r="CQ58" s="38"/>
      <c r="CR58" s="38"/>
      <c r="CS58" s="38"/>
    </row>
    <row r="59" spans="1:97">
      <c r="A59" s="5" t="s">
        <v>1049</v>
      </c>
      <c r="B59" s="1" t="s">
        <v>996</v>
      </c>
      <c r="C59" s="1"/>
      <c r="D59" s="7" t="s">
        <v>995</v>
      </c>
      <c r="E59" s="45" t="s">
        <v>1234</v>
      </c>
      <c r="F59" s="47"/>
      <c r="G59" s="39"/>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13"/>
      <c r="BY59" s="13"/>
      <c r="BZ59" s="13"/>
      <c r="CA59" s="13"/>
      <c r="CB59" s="13"/>
      <c r="CC59" s="13"/>
      <c r="CD59" s="13"/>
      <c r="CE59" s="13"/>
      <c r="CF59" s="13"/>
      <c r="CG59" s="13"/>
      <c r="CH59" s="13"/>
      <c r="CI59" s="13"/>
      <c r="CJ59" s="38"/>
      <c r="CK59" s="38"/>
      <c r="CL59" s="38"/>
      <c r="CM59" s="38"/>
      <c r="CN59" s="38"/>
      <c r="CO59" s="38"/>
      <c r="CP59" s="38"/>
      <c r="CQ59" s="38"/>
      <c r="CR59" s="38"/>
      <c r="CS59" s="38"/>
    </row>
    <row r="60" spans="1:97">
      <c r="A60" s="5" t="s">
        <v>1049</v>
      </c>
      <c r="B60" s="5" t="s">
        <v>996</v>
      </c>
      <c r="C60" t="s">
        <v>602</v>
      </c>
      <c r="D60" s="2" t="s">
        <v>601</v>
      </c>
      <c r="E60" s="45" t="s">
        <v>1233</v>
      </c>
      <c r="F60" s="47">
        <f t="shared" si="2"/>
        <v>4</v>
      </c>
      <c r="G60" s="39"/>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1">
        <v>1</v>
      </c>
      <c r="AN60" s="41">
        <v>1</v>
      </c>
      <c r="AO60" s="41">
        <v>1</v>
      </c>
      <c r="AP60" s="41">
        <v>1</v>
      </c>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13"/>
      <c r="BY60" s="13"/>
      <c r="BZ60" s="13"/>
      <c r="CA60" s="13"/>
      <c r="CB60" s="13"/>
      <c r="CC60" s="13"/>
      <c r="CD60" s="13"/>
      <c r="CE60" s="13"/>
      <c r="CF60" s="13"/>
      <c r="CG60" s="13"/>
      <c r="CH60" s="13"/>
      <c r="CI60" s="13"/>
      <c r="CJ60" s="38"/>
      <c r="CK60" s="38"/>
      <c r="CL60" s="38"/>
      <c r="CM60" s="38"/>
      <c r="CN60" s="38"/>
      <c r="CO60" s="38"/>
      <c r="CP60" s="38"/>
      <c r="CQ60" s="38"/>
      <c r="CR60" s="38"/>
      <c r="CS60" s="38"/>
    </row>
    <row r="61" spans="1:97" ht="30">
      <c r="A61" s="5" t="s">
        <v>1049</v>
      </c>
      <c r="B61" s="5" t="s">
        <v>996</v>
      </c>
      <c r="C61" t="s">
        <v>839</v>
      </c>
      <c r="D61" s="2" t="s">
        <v>603</v>
      </c>
      <c r="E61" s="45" t="s">
        <v>1233</v>
      </c>
      <c r="F61" s="47">
        <f t="shared" si="2"/>
        <v>1</v>
      </c>
      <c r="G61" s="39"/>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1">
        <v>1</v>
      </c>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13"/>
      <c r="BY61" s="13"/>
      <c r="BZ61" s="13"/>
      <c r="CA61" s="13"/>
      <c r="CB61" s="13"/>
      <c r="CC61" s="13"/>
      <c r="CD61" s="13"/>
      <c r="CE61" s="13"/>
      <c r="CF61" s="13"/>
      <c r="CG61" s="13"/>
      <c r="CH61" s="13"/>
      <c r="CI61" s="13"/>
      <c r="CJ61" s="38"/>
      <c r="CK61" s="38"/>
      <c r="CL61" s="38"/>
      <c r="CM61" s="38"/>
      <c r="CN61" s="38"/>
      <c r="CO61" s="38"/>
      <c r="CP61" s="38"/>
      <c r="CQ61" s="38"/>
      <c r="CR61" s="38"/>
      <c r="CS61" s="38"/>
    </row>
    <row r="62" spans="1:97">
      <c r="A62" s="5" t="s">
        <v>1049</v>
      </c>
      <c r="B62" s="5" t="s">
        <v>996</v>
      </c>
      <c r="C62" t="s">
        <v>840</v>
      </c>
      <c r="D62" s="2" t="s">
        <v>604</v>
      </c>
      <c r="E62" s="45" t="s">
        <v>1233</v>
      </c>
      <c r="F62" s="47">
        <f t="shared" si="2"/>
        <v>7</v>
      </c>
      <c r="G62" s="39"/>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1">
        <v>1</v>
      </c>
      <c r="BF62" s="41">
        <v>1</v>
      </c>
      <c r="BG62" s="41">
        <v>1</v>
      </c>
      <c r="BH62" s="41">
        <v>1</v>
      </c>
      <c r="BI62" s="41">
        <v>1</v>
      </c>
      <c r="BJ62" s="42"/>
      <c r="BK62" s="42"/>
      <c r="BL62" s="42"/>
      <c r="BM62" s="42"/>
      <c r="BN62" s="42"/>
      <c r="BO62" s="42"/>
      <c r="BP62" s="41">
        <v>1</v>
      </c>
      <c r="BQ62" s="42"/>
      <c r="BR62" s="41">
        <v>1</v>
      </c>
      <c r="BS62" s="42"/>
      <c r="BT62" s="42"/>
      <c r="BU62" s="42"/>
      <c r="BV62" s="42"/>
      <c r="BW62" s="42"/>
      <c r="BX62" s="13"/>
      <c r="BY62" s="13"/>
      <c r="BZ62" s="13"/>
      <c r="CA62" s="13"/>
      <c r="CB62" s="13"/>
      <c r="CC62" s="13"/>
      <c r="CD62" s="13"/>
      <c r="CE62" s="13"/>
      <c r="CF62" s="13"/>
      <c r="CG62" s="13"/>
      <c r="CH62" s="13"/>
      <c r="CI62" s="13"/>
      <c r="CJ62" s="38"/>
      <c r="CK62" s="38"/>
      <c r="CL62" s="38"/>
      <c r="CM62" s="38"/>
      <c r="CN62" s="38"/>
      <c r="CO62" s="38"/>
      <c r="CP62" s="38"/>
      <c r="CQ62" s="38"/>
      <c r="CR62" s="38"/>
      <c r="CS62" s="38"/>
    </row>
    <row r="63" spans="1:97" ht="30">
      <c r="A63" s="5" t="s">
        <v>1049</v>
      </c>
      <c r="B63" s="5" t="s">
        <v>996</v>
      </c>
      <c r="C63" t="s">
        <v>841</v>
      </c>
      <c r="D63" s="2" t="s">
        <v>605</v>
      </c>
      <c r="E63" s="45" t="s">
        <v>1234</v>
      </c>
      <c r="F63" s="47">
        <f>SUM(G63:CS63)</f>
        <v>3</v>
      </c>
      <c r="G63" s="39"/>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1">
        <v>1</v>
      </c>
      <c r="BL63" s="42"/>
      <c r="BM63" s="41">
        <v>1</v>
      </c>
      <c r="BN63" s="41">
        <v>1</v>
      </c>
      <c r="BO63" s="42"/>
      <c r="BP63" s="42"/>
      <c r="BQ63" s="42"/>
      <c r="BR63" s="42"/>
      <c r="BS63" s="42"/>
      <c r="BT63" s="42"/>
      <c r="BU63" s="42"/>
      <c r="BV63" s="42"/>
      <c r="BW63" s="42"/>
      <c r="BX63" s="13"/>
      <c r="BY63" s="13"/>
      <c r="BZ63" s="13"/>
      <c r="CA63" s="13"/>
      <c r="CB63" s="13"/>
      <c r="CC63" s="13"/>
      <c r="CD63" s="13"/>
      <c r="CE63" s="13"/>
      <c r="CF63" s="13"/>
      <c r="CG63" s="13"/>
      <c r="CH63" s="13"/>
      <c r="CI63" s="13"/>
      <c r="CJ63" s="38"/>
      <c r="CK63" s="38"/>
      <c r="CL63" s="38"/>
      <c r="CM63" s="38"/>
      <c r="CN63" s="38"/>
      <c r="CO63" s="38"/>
      <c r="CP63" s="38"/>
      <c r="CQ63" s="38"/>
      <c r="CR63" s="38"/>
      <c r="CS63" s="38"/>
    </row>
    <row r="64" spans="1:97">
      <c r="A64" s="5" t="s">
        <v>1049</v>
      </c>
      <c r="B64" s="5" t="s">
        <v>996</v>
      </c>
      <c r="C64" t="s">
        <v>842</v>
      </c>
      <c r="D64" s="2" t="s">
        <v>606</v>
      </c>
      <c r="E64" s="45" t="s">
        <v>1234</v>
      </c>
      <c r="F64" s="47">
        <f t="shared" si="2"/>
        <v>1</v>
      </c>
      <c r="G64" s="39"/>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13"/>
      <c r="BY64" s="13"/>
      <c r="BZ64" s="13"/>
      <c r="CA64" s="13"/>
      <c r="CB64" s="13"/>
      <c r="CC64" s="13"/>
      <c r="CD64" s="13"/>
      <c r="CE64" s="13"/>
      <c r="CF64" s="13"/>
      <c r="CG64" s="13"/>
      <c r="CH64" s="13"/>
      <c r="CI64" s="13"/>
      <c r="CJ64" s="38"/>
      <c r="CK64" s="12">
        <v>1</v>
      </c>
      <c r="CL64" s="38"/>
      <c r="CM64" s="38"/>
      <c r="CN64" s="38"/>
      <c r="CO64" s="38"/>
      <c r="CP64" s="38"/>
      <c r="CQ64" s="38"/>
      <c r="CR64" s="38"/>
      <c r="CS64" s="38"/>
    </row>
    <row r="65" spans="1:97">
      <c r="A65" s="5" t="s">
        <v>1049</v>
      </c>
      <c r="B65" s="5" t="s">
        <v>996</v>
      </c>
      <c r="C65" t="s">
        <v>843</v>
      </c>
      <c r="D65" s="2" t="s">
        <v>607</v>
      </c>
      <c r="E65" s="95" t="s">
        <v>1231</v>
      </c>
      <c r="F65" s="17">
        <f t="shared" si="2"/>
        <v>0</v>
      </c>
      <c r="G65" s="39"/>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13"/>
      <c r="BY65" s="13"/>
      <c r="BZ65" s="13"/>
      <c r="CA65" s="13"/>
      <c r="CB65" s="13"/>
      <c r="CC65" s="13"/>
      <c r="CD65" s="13"/>
      <c r="CE65" s="13"/>
      <c r="CF65" s="13"/>
      <c r="CG65" s="13"/>
      <c r="CH65" s="13"/>
      <c r="CI65" s="13"/>
      <c r="CJ65" s="38"/>
      <c r="CK65" s="38"/>
      <c r="CL65" s="38"/>
      <c r="CM65" s="38"/>
      <c r="CN65" s="38"/>
      <c r="CO65" s="38"/>
      <c r="CP65" s="38"/>
      <c r="CQ65" s="38"/>
      <c r="CR65" s="38"/>
      <c r="CS65" s="38"/>
    </row>
    <row r="66" spans="1:97">
      <c r="A66" s="5" t="s">
        <v>1049</v>
      </c>
      <c r="B66" s="1" t="s">
        <v>998</v>
      </c>
      <c r="C66" s="1"/>
      <c r="D66" s="7" t="s">
        <v>997</v>
      </c>
      <c r="E66" s="45" t="s">
        <v>1234</v>
      </c>
      <c r="F66" s="47"/>
      <c r="G66" s="39"/>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13"/>
      <c r="BY66" s="13"/>
      <c r="BZ66" s="13"/>
      <c r="CA66" s="13"/>
      <c r="CB66" s="13"/>
      <c r="CC66" s="13"/>
      <c r="CD66" s="13"/>
      <c r="CE66" s="13"/>
      <c r="CF66" s="13"/>
      <c r="CG66" s="13"/>
      <c r="CH66" s="13"/>
      <c r="CI66" s="13"/>
      <c r="CJ66" s="38"/>
      <c r="CK66" s="38"/>
      <c r="CL66" s="38"/>
      <c r="CM66" s="38"/>
      <c r="CN66" s="38"/>
      <c r="CO66" s="38"/>
      <c r="CP66" s="38"/>
      <c r="CQ66" s="38"/>
      <c r="CR66" s="38"/>
      <c r="CS66" s="38"/>
    </row>
    <row r="67" spans="1:97">
      <c r="A67" s="5" t="s">
        <v>1049</v>
      </c>
      <c r="B67" s="5" t="s">
        <v>998</v>
      </c>
      <c r="C67" t="s">
        <v>608</v>
      </c>
      <c r="D67" s="2" t="s">
        <v>609</v>
      </c>
      <c r="E67" s="45" t="s">
        <v>1232</v>
      </c>
      <c r="F67" s="47">
        <f t="shared" si="2"/>
        <v>3</v>
      </c>
      <c r="G67" s="39"/>
      <c r="H67" s="42"/>
      <c r="I67" s="42"/>
      <c r="J67" s="42"/>
      <c r="K67" s="42"/>
      <c r="L67" s="42"/>
      <c r="M67" s="42"/>
      <c r="N67" s="42"/>
      <c r="O67" s="42"/>
      <c r="P67" s="42"/>
      <c r="Q67" s="42"/>
      <c r="R67" s="42"/>
      <c r="S67" s="42"/>
      <c r="T67" s="42"/>
      <c r="U67" s="42"/>
      <c r="V67" s="42"/>
      <c r="W67" s="42"/>
      <c r="X67" s="42"/>
      <c r="Y67" s="42"/>
      <c r="Z67" s="42"/>
      <c r="AA67" s="42"/>
      <c r="AB67" s="41">
        <v>1</v>
      </c>
      <c r="AC67" s="41">
        <v>1</v>
      </c>
      <c r="AD67" s="41">
        <v>1</v>
      </c>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13"/>
      <c r="BY67" s="13"/>
      <c r="BZ67" s="13"/>
      <c r="CA67" s="13"/>
      <c r="CB67" s="13"/>
      <c r="CC67" s="13"/>
      <c r="CD67" s="13"/>
      <c r="CE67" s="13"/>
      <c r="CF67" s="13"/>
      <c r="CG67" s="13"/>
      <c r="CH67" s="13"/>
      <c r="CI67" s="13"/>
      <c r="CJ67" s="38"/>
      <c r="CK67" s="38"/>
      <c r="CL67" s="38"/>
      <c r="CM67" s="38"/>
      <c r="CN67" s="38"/>
      <c r="CO67" s="38"/>
      <c r="CP67" s="38"/>
      <c r="CQ67" s="38"/>
      <c r="CR67" s="38"/>
      <c r="CS67" s="38"/>
    </row>
    <row r="68" spans="1:97">
      <c r="A68" s="5" t="s">
        <v>1049</v>
      </c>
      <c r="B68" s="5" t="s">
        <v>998</v>
      </c>
      <c r="C68" t="s">
        <v>844</v>
      </c>
      <c r="D68" s="2" t="s">
        <v>610</v>
      </c>
      <c r="E68" s="95" t="s">
        <v>1231</v>
      </c>
      <c r="F68" s="17">
        <f t="shared" si="2"/>
        <v>0</v>
      </c>
      <c r="G68" s="39"/>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13"/>
      <c r="BY68" s="13"/>
      <c r="BZ68" s="13"/>
      <c r="CA68" s="13"/>
      <c r="CB68" s="13"/>
      <c r="CC68" s="13"/>
      <c r="CD68" s="13"/>
      <c r="CE68" s="13"/>
      <c r="CF68" s="13"/>
      <c r="CG68" s="13"/>
      <c r="CH68" s="13"/>
      <c r="CI68" s="13"/>
      <c r="CJ68" s="38"/>
      <c r="CK68" s="38"/>
      <c r="CL68" s="38"/>
      <c r="CM68" s="38"/>
      <c r="CN68" s="38"/>
      <c r="CO68" s="38"/>
      <c r="CP68" s="38"/>
      <c r="CQ68" s="38"/>
      <c r="CR68" s="38"/>
      <c r="CS68" s="38"/>
    </row>
    <row r="69" spans="1:97">
      <c r="A69" s="5" t="s">
        <v>1049</v>
      </c>
      <c r="B69" s="5" t="s">
        <v>998</v>
      </c>
      <c r="C69" t="s">
        <v>845</v>
      </c>
      <c r="D69" s="2" t="s">
        <v>611</v>
      </c>
      <c r="E69" s="45" t="s">
        <v>1234</v>
      </c>
      <c r="F69" s="47">
        <f t="shared" si="2"/>
        <v>1</v>
      </c>
      <c r="G69" s="39"/>
      <c r="H69" s="42"/>
      <c r="I69" s="42"/>
      <c r="J69" s="42"/>
      <c r="K69" s="42"/>
      <c r="L69" s="42"/>
      <c r="M69" s="42"/>
      <c r="N69" s="42"/>
      <c r="O69" s="42"/>
      <c r="P69" s="42"/>
      <c r="Q69" s="42"/>
      <c r="R69" s="42"/>
      <c r="S69" s="42"/>
      <c r="T69" s="42"/>
      <c r="U69" s="42"/>
      <c r="V69" s="42"/>
      <c r="W69" s="42"/>
      <c r="X69" s="42"/>
      <c r="Y69" s="42"/>
      <c r="Z69" s="42"/>
      <c r="AA69" s="41">
        <v>1</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13"/>
      <c r="BY69" s="13"/>
      <c r="BZ69" s="13"/>
      <c r="CA69" s="13"/>
      <c r="CB69" s="13"/>
      <c r="CC69" s="13"/>
      <c r="CD69" s="13"/>
      <c r="CE69" s="13"/>
      <c r="CF69" s="13"/>
      <c r="CG69" s="13"/>
      <c r="CH69" s="13"/>
      <c r="CI69" s="13"/>
      <c r="CJ69" s="38"/>
      <c r="CK69" s="38"/>
      <c r="CL69" s="38"/>
      <c r="CM69" s="38"/>
      <c r="CN69" s="38"/>
      <c r="CO69" s="38"/>
      <c r="CP69" s="38"/>
      <c r="CQ69" s="38"/>
      <c r="CR69" s="38"/>
      <c r="CS69" s="38"/>
    </row>
    <row r="70" spans="1:97">
      <c r="A70" s="5" t="s">
        <v>1049</v>
      </c>
      <c r="B70" s="5" t="s">
        <v>998</v>
      </c>
      <c r="C70" t="s">
        <v>846</v>
      </c>
      <c r="D70" s="2" t="s">
        <v>612</v>
      </c>
      <c r="E70" s="95" t="s">
        <v>1231</v>
      </c>
      <c r="F70" s="17">
        <f t="shared" si="2"/>
        <v>0</v>
      </c>
      <c r="G70" s="39"/>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13"/>
      <c r="BY70" s="13"/>
      <c r="BZ70" s="13"/>
      <c r="CA70" s="13"/>
      <c r="CB70" s="13"/>
      <c r="CC70" s="13"/>
      <c r="CD70" s="13"/>
      <c r="CE70" s="13"/>
      <c r="CF70" s="13"/>
      <c r="CG70" s="13"/>
      <c r="CH70" s="13"/>
      <c r="CI70" s="13"/>
      <c r="CJ70" s="38"/>
      <c r="CK70" s="38"/>
      <c r="CL70" s="38"/>
      <c r="CM70" s="38"/>
      <c r="CN70" s="38"/>
      <c r="CO70" s="38"/>
      <c r="CP70" s="38"/>
      <c r="CQ70" s="38"/>
      <c r="CR70" s="38"/>
      <c r="CS70" s="38"/>
    </row>
    <row r="71" spans="1:97">
      <c r="A71" s="5" t="s">
        <v>1049</v>
      </c>
      <c r="B71" s="5" t="s">
        <v>998</v>
      </c>
      <c r="C71" t="s">
        <v>847</v>
      </c>
      <c r="D71" s="2" t="s">
        <v>613</v>
      </c>
      <c r="E71" s="95" t="s">
        <v>1231</v>
      </c>
      <c r="F71" s="17">
        <f t="shared" si="2"/>
        <v>0</v>
      </c>
      <c r="G71" s="39"/>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13"/>
      <c r="BY71" s="13"/>
      <c r="BZ71" s="13"/>
      <c r="CA71" s="13"/>
      <c r="CB71" s="13"/>
      <c r="CC71" s="13"/>
      <c r="CD71" s="13"/>
      <c r="CE71" s="13"/>
      <c r="CF71" s="13"/>
      <c r="CG71" s="13"/>
      <c r="CH71" s="13"/>
      <c r="CI71" s="13"/>
      <c r="CJ71" s="38"/>
      <c r="CK71" s="38"/>
      <c r="CL71" s="38"/>
      <c r="CM71" s="38"/>
      <c r="CN71" s="38"/>
      <c r="CO71" s="38"/>
      <c r="CP71" s="38"/>
      <c r="CQ71" s="38"/>
      <c r="CR71" s="38"/>
      <c r="CS71" s="38"/>
    </row>
    <row r="72" spans="1:97">
      <c r="A72" s="5" t="s">
        <v>1049</v>
      </c>
      <c r="B72" s="1" t="s">
        <v>1000</v>
      </c>
      <c r="C72" s="1"/>
      <c r="D72" s="7" t="s">
        <v>999</v>
      </c>
      <c r="E72" s="45" t="s">
        <v>1234</v>
      </c>
      <c r="F72" s="47"/>
      <c r="G72" s="39"/>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13"/>
      <c r="BY72" s="13"/>
      <c r="BZ72" s="13"/>
      <c r="CA72" s="13"/>
      <c r="CB72" s="13"/>
      <c r="CC72" s="13"/>
      <c r="CD72" s="13"/>
      <c r="CE72" s="13"/>
      <c r="CF72" s="13"/>
      <c r="CG72" s="13"/>
      <c r="CH72" s="13"/>
      <c r="CI72" s="13"/>
      <c r="CJ72" s="38"/>
      <c r="CK72" s="38"/>
      <c r="CL72" s="38"/>
      <c r="CM72" s="38"/>
      <c r="CN72" s="38"/>
      <c r="CO72" s="38"/>
      <c r="CP72" s="38"/>
      <c r="CQ72" s="38"/>
      <c r="CR72" s="38"/>
      <c r="CS72" s="38"/>
    </row>
    <row r="73" spans="1:97">
      <c r="A73" s="5" t="s">
        <v>1049</v>
      </c>
      <c r="B73" s="5" t="s">
        <v>1000</v>
      </c>
      <c r="C73" t="s">
        <v>614</v>
      </c>
      <c r="D73" s="2" t="s">
        <v>615</v>
      </c>
      <c r="E73" s="45" t="s">
        <v>1232</v>
      </c>
      <c r="F73" s="47">
        <f t="shared" si="2"/>
        <v>4</v>
      </c>
      <c r="G73" s="39"/>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1">
        <v>1</v>
      </c>
      <c r="AU73" s="41">
        <v>1</v>
      </c>
      <c r="AV73" s="41">
        <v>1</v>
      </c>
      <c r="AW73" s="41">
        <v>1</v>
      </c>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13"/>
      <c r="BY73" s="13"/>
      <c r="BZ73" s="13"/>
      <c r="CA73" s="13"/>
      <c r="CB73" s="13"/>
      <c r="CC73" s="13"/>
      <c r="CD73" s="13"/>
      <c r="CE73" s="13"/>
      <c r="CF73" s="13"/>
      <c r="CG73" s="13"/>
      <c r="CH73" s="13"/>
      <c r="CI73" s="13"/>
      <c r="CJ73" s="38"/>
      <c r="CK73" s="38"/>
      <c r="CL73" s="38"/>
      <c r="CM73" s="38"/>
      <c r="CN73" s="38"/>
      <c r="CO73" s="38"/>
      <c r="CP73" s="38"/>
      <c r="CQ73" s="38"/>
      <c r="CR73" s="38"/>
      <c r="CS73" s="38"/>
    </row>
    <row r="74" spans="1:97">
      <c r="A74" s="5" t="s">
        <v>1049</v>
      </c>
      <c r="B74" s="5" t="s">
        <v>1000</v>
      </c>
      <c r="C74" t="s">
        <v>848</v>
      </c>
      <c r="D74" s="2" t="s">
        <v>616</v>
      </c>
      <c r="E74" s="95" t="s">
        <v>1231</v>
      </c>
      <c r="F74" s="17">
        <f t="shared" si="2"/>
        <v>0</v>
      </c>
      <c r="G74" s="39"/>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13"/>
      <c r="BY74" s="13"/>
      <c r="BZ74" s="13"/>
      <c r="CA74" s="13"/>
      <c r="CB74" s="13"/>
      <c r="CC74" s="13"/>
      <c r="CD74" s="13"/>
      <c r="CE74" s="13"/>
      <c r="CF74" s="13"/>
      <c r="CG74" s="13"/>
      <c r="CH74" s="13"/>
      <c r="CI74" s="13"/>
      <c r="CJ74" s="38"/>
      <c r="CK74" s="38"/>
      <c r="CL74" s="38"/>
      <c r="CM74" s="38"/>
      <c r="CN74" s="38"/>
      <c r="CO74" s="38"/>
      <c r="CP74" s="38"/>
      <c r="CQ74" s="38"/>
      <c r="CR74" s="38"/>
      <c r="CS74" s="38"/>
    </row>
    <row r="75" spans="1:97" ht="30">
      <c r="A75" s="5" t="s">
        <v>1049</v>
      </c>
      <c r="B75" s="5" t="s">
        <v>1000</v>
      </c>
      <c r="C75" t="s">
        <v>849</v>
      </c>
      <c r="D75" s="2" t="s">
        <v>617</v>
      </c>
      <c r="E75" s="95" t="s">
        <v>1231</v>
      </c>
      <c r="F75" s="17">
        <f t="shared" si="2"/>
        <v>0</v>
      </c>
      <c r="G75" s="39"/>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13"/>
      <c r="BY75" s="13"/>
      <c r="BZ75" s="13"/>
      <c r="CA75" s="13"/>
      <c r="CB75" s="13"/>
      <c r="CC75" s="13"/>
      <c r="CD75" s="13"/>
      <c r="CE75" s="13"/>
      <c r="CF75" s="13"/>
      <c r="CG75" s="13"/>
      <c r="CH75" s="13"/>
      <c r="CI75" s="13"/>
      <c r="CJ75" s="38"/>
      <c r="CK75" s="38"/>
      <c r="CL75" s="38"/>
      <c r="CM75" s="38"/>
      <c r="CN75" s="38"/>
      <c r="CO75" s="38"/>
      <c r="CP75" s="38"/>
      <c r="CQ75" s="38"/>
      <c r="CR75" s="38"/>
      <c r="CS75" s="38"/>
    </row>
    <row r="76" spans="1:97">
      <c r="A76" s="5" t="s">
        <v>1049</v>
      </c>
      <c r="B76" s="5" t="s">
        <v>1000</v>
      </c>
      <c r="C76" t="s">
        <v>850</v>
      </c>
      <c r="D76" s="2" t="s">
        <v>618</v>
      </c>
      <c r="E76" s="95" t="s">
        <v>1231</v>
      </c>
      <c r="F76" s="17">
        <f>SUM(G76:CS76)</f>
        <v>0</v>
      </c>
      <c r="G76" s="39"/>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13"/>
      <c r="BY76" s="13"/>
      <c r="BZ76" s="13"/>
      <c r="CA76" s="13"/>
      <c r="CB76" s="13"/>
      <c r="CC76" s="13"/>
      <c r="CD76" s="13"/>
      <c r="CE76" s="13"/>
      <c r="CF76" s="13"/>
      <c r="CG76" s="13"/>
      <c r="CH76" s="13"/>
      <c r="CI76" s="13"/>
      <c r="CJ76" s="38"/>
      <c r="CK76" s="38"/>
      <c r="CL76" s="38"/>
      <c r="CM76" s="38"/>
      <c r="CN76" s="38"/>
      <c r="CO76" s="38"/>
      <c r="CP76" s="38"/>
      <c r="CQ76" s="38"/>
      <c r="CR76" s="38"/>
      <c r="CS76" s="38"/>
    </row>
    <row r="77" spans="1:97" ht="30">
      <c r="A77" s="5" t="s">
        <v>1049</v>
      </c>
      <c r="B77" s="5" t="s">
        <v>1000</v>
      </c>
      <c r="C77" t="s">
        <v>851</v>
      </c>
      <c r="D77" s="2" t="s">
        <v>619</v>
      </c>
      <c r="E77" s="45" t="s">
        <v>1232</v>
      </c>
      <c r="F77" s="47">
        <f>SUM(G77:CS77)</f>
        <v>6</v>
      </c>
      <c r="G77" s="39"/>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1">
        <v>1</v>
      </c>
      <c r="AY77" s="41">
        <v>1</v>
      </c>
      <c r="AZ77" s="41">
        <v>1</v>
      </c>
      <c r="BA77" s="41">
        <v>1</v>
      </c>
      <c r="BB77" s="41">
        <v>1</v>
      </c>
      <c r="BC77" s="41">
        <v>1</v>
      </c>
      <c r="BD77" s="42"/>
      <c r="BE77" s="42"/>
      <c r="BF77" s="42"/>
      <c r="BG77" s="42"/>
      <c r="BH77" s="42"/>
      <c r="BI77" s="42"/>
      <c r="BJ77" s="42"/>
      <c r="BK77" s="42"/>
      <c r="BL77" s="42"/>
      <c r="BM77" s="42"/>
      <c r="BN77" s="42"/>
      <c r="BO77" s="42"/>
      <c r="BP77" s="42"/>
      <c r="BQ77" s="42"/>
      <c r="BR77" s="42"/>
      <c r="BS77" s="42"/>
      <c r="BT77" s="42"/>
      <c r="BU77" s="42"/>
      <c r="BV77" s="42"/>
      <c r="BW77" s="42"/>
      <c r="BX77" s="13"/>
      <c r="BY77" s="13"/>
      <c r="BZ77" s="13"/>
      <c r="CA77" s="13"/>
      <c r="CB77" s="13"/>
      <c r="CC77" s="13"/>
      <c r="CD77" s="13"/>
      <c r="CE77" s="13"/>
      <c r="CF77" s="13"/>
      <c r="CG77" s="13"/>
      <c r="CH77" s="13"/>
      <c r="CI77" s="13"/>
      <c r="CJ77" s="38"/>
      <c r="CK77" s="38"/>
      <c r="CL77" s="38"/>
      <c r="CM77" s="38"/>
      <c r="CN77" s="38"/>
      <c r="CO77" s="38"/>
      <c r="CP77" s="38"/>
      <c r="CQ77" s="38"/>
      <c r="CR77" s="38"/>
      <c r="CS77" s="38"/>
    </row>
    <row r="78" spans="1:97">
      <c r="A78" s="5" t="s">
        <v>1049</v>
      </c>
      <c r="B78" s="5" t="s">
        <v>1000</v>
      </c>
      <c r="C78" t="s">
        <v>852</v>
      </c>
      <c r="D78" s="2" t="s">
        <v>620</v>
      </c>
      <c r="E78" s="95" t="s">
        <v>1231</v>
      </c>
      <c r="F78" s="17">
        <f>SUM(G78:CS78)</f>
        <v>0</v>
      </c>
      <c r="G78" s="39"/>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13"/>
      <c r="BY78" s="13"/>
      <c r="BZ78" s="13"/>
      <c r="CA78" s="13"/>
      <c r="CB78" s="13"/>
      <c r="CC78" s="13"/>
      <c r="CD78" s="13"/>
      <c r="CE78" s="13"/>
      <c r="CF78" s="13"/>
      <c r="CG78" s="13"/>
      <c r="CH78" s="13"/>
      <c r="CI78" s="13"/>
      <c r="CJ78" s="38"/>
      <c r="CK78" s="38"/>
      <c r="CL78" s="38"/>
      <c r="CM78" s="38"/>
      <c r="CN78" s="38"/>
      <c r="CO78" s="38"/>
      <c r="CP78" s="38"/>
      <c r="CQ78" s="38"/>
      <c r="CR78" s="38"/>
      <c r="CS78" s="38"/>
    </row>
    <row r="79" spans="1:97">
      <c r="A79" s="5" t="s">
        <v>1049</v>
      </c>
      <c r="B79" s="1" t="s">
        <v>1002</v>
      </c>
      <c r="C79" s="1"/>
      <c r="D79" s="7" t="s">
        <v>1001</v>
      </c>
      <c r="E79" s="95" t="s">
        <v>1231</v>
      </c>
      <c r="F79" s="47"/>
      <c r="G79" s="39"/>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13"/>
      <c r="BY79" s="13"/>
      <c r="BZ79" s="13"/>
      <c r="CA79" s="13"/>
      <c r="CB79" s="13"/>
      <c r="CC79" s="13"/>
      <c r="CD79" s="13"/>
      <c r="CE79" s="13"/>
      <c r="CF79" s="13"/>
      <c r="CG79" s="13"/>
      <c r="CH79" s="13"/>
      <c r="CI79" s="13"/>
      <c r="CJ79" s="38"/>
      <c r="CK79" s="38"/>
      <c r="CL79" s="38"/>
      <c r="CM79" s="38"/>
      <c r="CN79" s="38"/>
      <c r="CO79" s="38"/>
      <c r="CP79" s="38"/>
      <c r="CQ79" s="38"/>
      <c r="CR79" s="38"/>
      <c r="CS79" s="38"/>
    </row>
    <row r="80" spans="1:97">
      <c r="A80" s="5" t="s">
        <v>1049</v>
      </c>
      <c r="B80" s="5" t="s">
        <v>1002</v>
      </c>
      <c r="C80" t="s">
        <v>621</v>
      </c>
      <c r="D80" s="2" t="s">
        <v>622</v>
      </c>
      <c r="E80" s="95" t="s">
        <v>1231</v>
      </c>
      <c r="F80" s="17">
        <f>SUM(G80:CS80)</f>
        <v>0</v>
      </c>
      <c r="G80" s="39"/>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13"/>
      <c r="BY80" s="13"/>
      <c r="BZ80" s="13"/>
      <c r="CA80" s="13"/>
      <c r="CB80" s="13"/>
      <c r="CC80" s="13"/>
      <c r="CD80" s="13"/>
      <c r="CE80" s="13"/>
      <c r="CF80" s="13"/>
      <c r="CG80" s="13"/>
      <c r="CH80" s="13"/>
      <c r="CI80" s="13"/>
      <c r="CJ80" s="38"/>
      <c r="CK80" s="38"/>
      <c r="CL80" s="38"/>
      <c r="CM80" s="38"/>
      <c r="CN80" s="38"/>
      <c r="CO80" s="38"/>
      <c r="CP80" s="38"/>
      <c r="CQ80" s="38"/>
      <c r="CR80" s="38"/>
      <c r="CS80" s="38"/>
    </row>
    <row r="81" spans="1:97" ht="30">
      <c r="A81" s="5" t="s">
        <v>1049</v>
      </c>
      <c r="B81" s="5" t="s">
        <v>1002</v>
      </c>
      <c r="C81" t="s">
        <v>853</v>
      </c>
      <c r="D81" s="2" t="s">
        <v>623</v>
      </c>
      <c r="E81" s="95" t="s">
        <v>1231</v>
      </c>
      <c r="F81" s="17">
        <f>SUM(G81:CS81)</f>
        <v>0</v>
      </c>
      <c r="G81" s="39"/>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13"/>
      <c r="BY81" s="13"/>
      <c r="BZ81" s="13"/>
      <c r="CA81" s="13"/>
      <c r="CB81" s="13"/>
      <c r="CC81" s="13"/>
      <c r="CD81" s="13"/>
      <c r="CE81" s="13"/>
      <c r="CF81" s="13"/>
      <c r="CG81" s="13"/>
      <c r="CH81" s="13"/>
      <c r="CI81" s="13"/>
      <c r="CJ81" s="38"/>
      <c r="CK81" s="38"/>
      <c r="CL81" s="38"/>
      <c r="CM81" s="38"/>
      <c r="CN81" s="38"/>
      <c r="CO81" s="38"/>
      <c r="CP81" s="38"/>
      <c r="CQ81" s="38"/>
      <c r="CR81" s="38"/>
      <c r="CS81" s="38"/>
    </row>
    <row r="82" spans="1:97">
      <c r="A82" s="5" t="s">
        <v>1049</v>
      </c>
      <c r="B82" s="5" t="s">
        <v>1002</v>
      </c>
      <c r="C82" t="s">
        <v>854</v>
      </c>
      <c r="D82" s="2" t="s">
        <v>624</v>
      </c>
      <c r="E82" s="95" t="s">
        <v>1231</v>
      </c>
      <c r="F82" s="17">
        <f t="shared" ref="F82:F102" si="3">SUM(G82:CS82)</f>
        <v>0</v>
      </c>
      <c r="G82" s="39"/>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13"/>
      <c r="BY82" s="13"/>
      <c r="BZ82" s="13"/>
      <c r="CA82" s="13"/>
      <c r="CB82" s="13"/>
      <c r="CC82" s="13"/>
      <c r="CD82" s="13"/>
      <c r="CE82" s="13"/>
      <c r="CF82" s="13"/>
      <c r="CG82" s="13"/>
      <c r="CH82" s="13"/>
      <c r="CI82" s="13"/>
      <c r="CJ82" s="38"/>
      <c r="CK82" s="38"/>
      <c r="CL82" s="38"/>
      <c r="CM82" s="38"/>
      <c r="CN82" s="38"/>
      <c r="CO82" s="38"/>
      <c r="CP82" s="38"/>
      <c r="CQ82" s="38"/>
      <c r="CR82" s="38"/>
      <c r="CS82" s="38"/>
    </row>
    <row r="83" spans="1:97">
      <c r="A83" s="5" t="s">
        <v>1049</v>
      </c>
      <c r="B83" s="5" t="s">
        <v>1002</v>
      </c>
      <c r="C83" t="s">
        <v>855</v>
      </c>
      <c r="D83" s="2" t="s">
        <v>625</v>
      </c>
      <c r="E83" s="95" t="s">
        <v>1231</v>
      </c>
      <c r="F83" s="17">
        <f t="shared" si="3"/>
        <v>0</v>
      </c>
      <c r="G83" s="39"/>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13"/>
      <c r="BY83" s="13"/>
      <c r="BZ83" s="13"/>
      <c r="CA83" s="13"/>
      <c r="CB83" s="13"/>
      <c r="CC83" s="13"/>
      <c r="CD83" s="13"/>
      <c r="CE83" s="13"/>
      <c r="CF83" s="13"/>
      <c r="CG83" s="13"/>
      <c r="CH83" s="13"/>
      <c r="CI83" s="13"/>
      <c r="CJ83" s="38"/>
      <c r="CK83" s="38"/>
      <c r="CL83" s="38"/>
      <c r="CM83" s="38"/>
      <c r="CN83" s="38"/>
      <c r="CO83" s="38"/>
      <c r="CP83" s="38"/>
      <c r="CQ83" s="38"/>
      <c r="CR83" s="38"/>
      <c r="CS83" s="38"/>
    </row>
    <row r="84" spans="1:97" ht="30">
      <c r="A84" s="5" t="s">
        <v>1049</v>
      </c>
      <c r="B84" s="5" t="s">
        <v>1002</v>
      </c>
      <c r="C84" t="s">
        <v>856</v>
      </c>
      <c r="D84" s="2" t="s">
        <v>626</v>
      </c>
      <c r="E84" s="95" t="s">
        <v>1231</v>
      </c>
      <c r="F84" s="17">
        <f t="shared" si="3"/>
        <v>0</v>
      </c>
      <c r="G84" s="39"/>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13"/>
      <c r="BY84" s="13"/>
      <c r="BZ84" s="13"/>
      <c r="CA84" s="13"/>
      <c r="CB84" s="13"/>
      <c r="CC84" s="13"/>
      <c r="CD84" s="13"/>
      <c r="CE84" s="13"/>
      <c r="CF84" s="13"/>
      <c r="CG84" s="13"/>
      <c r="CH84" s="13"/>
      <c r="CI84" s="13"/>
      <c r="CJ84" s="38"/>
      <c r="CK84" s="38"/>
      <c r="CL84" s="38"/>
      <c r="CM84" s="38"/>
      <c r="CN84" s="38"/>
      <c r="CO84" s="38"/>
      <c r="CP84" s="38"/>
      <c r="CQ84" s="38"/>
      <c r="CR84" s="38"/>
      <c r="CS84" s="38"/>
    </row>
    <row r="85" spans="1:97">
      <c r="A85" s="5" t="s">
        <v>1049</v>
      </c>
      <c r="B85" s="1" t="s">
        <v>1004</v>
      </c>
      <c r="C85" s="1"/>
      <c r="D85" s="7" t="s">
        <v>1003</v>
      </c>
      <c r="E85" s="95" t="s">
        <v>1231</v>
      </c>
      <c r="F85" s="47"/>
      <c r="G85" s="39"/>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13"/>
      <c r="BY85" s="13"/>
      <c r="BZ85" s="13"/>
      <c r="CA85" s="13"/>
      <c r="CB85" s="13"/>
      <c r="CC85" s="13"/>
      <c r="CD85" s="13"/>
      <c r="CE85" s="13"/>
      <c r="CF85" s="13"/>
      <c r="CG85" s="13"/>
      <c r="CH85" s="13"/>
      <c r="CI85" s="13"/>
      <c r="CJ85" s="38"/>
      <c r="CK85" s="38"/>
      <c r="CL85" s="38"/>
      <c r="CM85" s="38"/>
      <c r="CN85" s="38"/>
      <c r="CO85" s="38"/>
      <c r="CP85" s="38"/>
      <c r="CQ85" s="38"/>
      <c r="CR85" s="38"/>
      <c r="CS85" s="38"/>
    </row>
    <row r="86" spans="1:97">
      <c r="A86" s="5" t="s">
        <v>1049</v>
      </c>
      <c r="B86" s="5" t="s">
        <v>1004</v>
      </c>
      <c r="C86" t="s">
        <v>627</v>
      </c>
      <c r="D86" s="2" t="s">
        <v>628</v>
      </c>
      <c r="E86" s="95" t="s">
        <v>1231</v>
      </c>
      <c r="F86" s="17">
        <f t="shared" si="3"/>
        <v>0</v>
      </c>
      <c r="G86" s="39"/>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13"/>
      <c r="BY86" s="13"/>
      <c r="BZ86" s="13"/>
      <c r="CA86" s="13"/>
      <c r="CB86" s="13"/>
      <c r="CC86" s="13"/>
      <c r="CD86" s="13"/>
      <c r="CE86" s="13"/>
      <c r="CF86" s="13"/>
      <c r="CG86" s="13"/>
      <c r="CH86" s="13"/>
      <c r="CI86" s="13"/>
      <c r="CJ86" s="38"/>
      <c r="CK86" s="38"/>
      <c r="CL86" s="38"/>
      <c r="CM86" s="38"/>
      <c r="CN86" s="38"/>
      <c r="CO86" s="38"/>
      <c r="CP86" s="38"/>
      <c r="CQ86" s="38"/>
      <c r="CR86" s="38"/>
      <c r="CS86" s="38"/>
    </row>
    <row r="87" spans="1:97">
      <c r="A87" s="5" t="s">
        <v>1049</v>
      </c>
      <c r="B87" s="5" t="s">
        <v>1004</v>
      </c>
      <c r="C87" t="s">
        <v>857</v>
      </c>
      <c r="D87" s="2" t="s">
        <v>629</v>
      </c>
      <c r="E87" s="95" t="s">
        <v>1231</v>
      </c>
      <c r="F87" s="17">
        <f t="shared" si="3"/>
        <v>0</v>
      </c>
      <c r="G87" s="39"/>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13"/>
      <c r="BY87" s="13"/>
      <c r="BZ87" s="13"/>
      <c r="CA87" s="13"/>
      <c r="CB87" s="13"/>
      <c r="CC87" s="13"/>
      <c r="CD87" s="13"/>
      <c r="CE87" s="13"/>
      <c r="CF87" s="13"/>
      <c r="CG87" s="13"/>
      <c r="CH87" s="13"/>
      <c r="CI87" s="13"/>
      <c r="CJ87" s="38"/>
      <c r="CK87" s="38"/>
      <c r="CL87" s="38"/>
      <c r="CM87" s="38"/>
      <c r="CN87" s="38"/>
      <c r="CO87" s="38"/>
      <c r="CP87" s="38"/>
      <c r="CQ87" s="38"/>
      <c r="CR87" s="38"/>
      <c r="CS87" s="38"/>
    </row>
    <row r="88" spans="1:97">
      <c r="A88" s="5" t="s">
        <v>1049</v>
      </c>
      <c r="B88" s="5" t="s">
        <v>1004</v>
      </c>
      <c r="C88" t="s">
        <v>858</v>
      </c>
      <c r="D88" s="2" t="s">
        <v>630</v>
      </c>
      <c r="E88" s="95" t="s">
        <v>1231</v>
      </c>
      <c r="F88" s="17">
        <f t="shared" si="3"/>
        <v>0</v>
      </c>
      <c r="G88" s="39"/>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13"/>
      <c r="BY88" s="13"/>
      <c r="BZ88" s="13"/>
      <c r="CA88" s="13"/>
      <c r="CB88" s="13"/>
      <c r="CC88" s="13"/>
      <c r="CD88" s="13"/>
      <c r="CE88" s="13"/>
      <c r="CF88" s="13"/>
      <c r="CG88" s="13"/>
      <c r="CH88" s="13"/>
      <c r="CI88" s="13"/>
      <c r="CJ88" s="38"/>
      <c r="CK88" s="38"/>
      <c r="CL88" s="38"/>
      <c r="CM88" s="38"/>
      <c r="CN88" s="38"/>
      <c r="CO88" s="38"/>
      <c r="CP88" s="38"/>
      <c r="CQ88" s="38"/>
      <c r="CR88" s="38"/>
      <c r="CS88" s="38"/>
    </row>
    <row r="89" spans="1:97">
      <c r="A89" s="5" t="s">
        <v>1049</v>
      </c>
      <c r="B89" s="5" t="s">
        <v>1004</v>
      </c>
      <c r="C89" t="s">
        <v>859</v>
      </c>
      <c r="D89" s="2" t="s">
        <v>631</v>
      </c>
      <c r="E89" s="95" t="s">
        <v>1231</v>
      </c>
      <c r="F89" s="17">
        <f t="shared" si="3"/>
        <v>0</v>
      </c>
      <c r="G89" s="39"/>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13"/>
      <c r="BY89" s="13"/>
      <c r="BZ89" s="13"/>
      <c r="CA89" s="13"/>
      <c r="CB89" s="13"/>
      <c r="CC89" s="13"/>
      <c r="CD89" s="13"/>
      <c r="CE89" s="13"/>
      <c r="CF89" s="13"/>
      <c r="CG89" s="13"/>
      <c r="CH89" s="13"/>
      <c r="CI89" s="13"/>
      <c r="CJ89" s="38"/>
      <c r="CK89" s="38"/>
      <c r="CL89" s="38"/>
      <c r="CM89" s="38"/>
      <c r="CN89" s="38"/>
      <c r="CO89" s="38"/>
      <c r="CP89" s="38"/>
      <c r="CQ89" s="38"/>
      <c r="CR89" s="38"/>
      <c r="CS89" s="38"/>
    </row>
    <row r="90" spans="1:97">
      <c r="A90" s="5" t="s">
        <v>1049</v>
      </c>
      <c r="B90" s="5" t="s">
        <v>1004</v>
      </c>
      <c r="C90" t="s">
        <v>860</v>
      </c>
      <c r="D90" s="2" t="s">
        <v>632</v>
      </c>
      <c r="E90" s="95" t="s">
        <v>1231</v>
      </c>
      <c r="F90" s="17">
        <f t="shared" si="3"/>
        <v>0</v>
      </c>
      <c r="G90" s="39"/>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13"/>
      <c r="BY90" s="13"/>
      <c r="BZ90" s="13"/>
      <c r="CA90" s="13"/>
      <c r="CB90" s="13"/>
      <c r="CC90" s="13"/>
      <c r="CD90" s="13"/>
      <c r="CE90" s="13"/>
      <c r="CF90" s="13"/>
      <c r="CG90" s="13"/>
      <c r="CH90" s="13"/>
      <c r="CI90" s="13"/>
      <c r="CJ90" s="38"/>
      <c r="CK90" s="38"/>
      <c r="CL90" s="38"/>
      <c r="CM90" s="38"/>
      <c r="CN90" s="38"/>
      <c r="CO90" s="38"/>
      <c r="CP90" s="38"/>
      <c r="CQ90" s="38"/>
      <c r="CR90" s="38"/>
      <c r="CS90" s="38"/>
    </row>
    <row r="91" spans="1:97">
      <c r="A91" s="5" t="s">
        <v>1049</v>
      </c>
      <c r="B91" s="1" t="s">
        <v>1006</v>
      </c>
      <c r="C91" s="1"/>
      <c r="D91" s="7" t="s">
        <v>1005</v>
      </c>
      <c r="E91" s="95" t="s">
        <v>1231</v>
      </c>
      <c r="F91" s="47"/>
      <c r="G91" s="39"/>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13"/>
      <c r="BY91" s="13"/>
      <c r="BZ91" s="13"/>
      <c r="CA91" s="13"/>
      <c r="CB91" s="13"/>
      <c r="CC91" s="13"/>
      <c r="CD91" s="13"/>
      <c r="CE91" s="13"/>
      <c r="CF91" s="13"/>
      <c r="CG91" s="13"/>
      <c r="CH91" s="13"/>
      <c r="CI91" s="13"/>
      <c r="CJ91" s="38"/>
      <c r="CK91" s="38"/>
      <c r="CL91" s="38"/>
      <c r="CM91" s="38"/>
      <c r="CN91" s="38"/>
      <c r="CO91" s="38"/>
      <c r="CP91" s="38"/>
      <c r="CQ91" s="38"/>
      <c r="CR91" s="38"/>
      <c r="CS91" s="38"/>
    </row>
    <row r="92" spans="1:97" ht="30">
      <c r="A92" s="5" t="s">
        <v>1049</v>
      </c>
      <c r="B92" s="5" t="s">
        <v>1006</v>
      </c>
      <c r="C92" t="s">
        <v>633</v>
      </c>
      <c r="D92" s="2" t="s">
        <v>634</v>
      </c>
      <c r="E92" s="95" t="s">
        <v>1231</v>
      </c>
      <c r="F92" s="17">
        <f t="shared" si="3"/>
        <v>0</v>
      </c>
      <c r="G92" s="39"/>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13"/>
      <c r="BY92" s="13"/>
      <c r="BZ92" s="13"/>
      <c r="CA92" s="13"/>
      <c r="CB92" s="13"/>
      <c r="CC92" s="13"/>
      <c r="CD92" s="13"/>
      <c r="CE92" s="13"/>
      <c r="CF92" s="13"/>
      <c r="CG92" s="13"/>
      <c r="CH92" s="13"/>
      <c r="CI92" s="13"/>
      <c r="CJ92" s="38"/>
      <c r="CK92" s="38"/>
      <c r="CL92" s="38"/>
      <c r="CM92" s="38"/>
      <c r="CN92" s="38"/>
      <c r="CO92" s="38"/>
      <c r="CP92" s="38"/>
      <c r="CQ92" s="38"/>
      <c r="CR92" s="38"/>
      <c r="CS92" s="38"/>
    </row>
    <row r="93" spans="1:97">
      <c r="A93" s="5" t="s">
        <v>1049</v>
      </c>
      <c r="B93" s="5" t="s">
        <v>1006</v>
      </c>
      <c r="C93" t="s">
        <v>861</v>
      </c>
      <c r="D93" s="2" t="s">
        <v>635</v>
      </c>
      <c r="E93" s="95" t="s">
        <v>1231</v>
      </c>
      <c r="F93" s="17">
        <f t="shared" si="3"/>
        <v>0</v>
      </c>
      <c r="G93" s="39"/>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13"/>
      <c r="BY93" s="13"/>
      <c r="BZ93" s="13"/>
      <c r="CA93" s="13"/>
      <c r="CB93" s="13"/>
      <c r="CC93" s="13"/>
      <c r="CD93" s="13"/>
      <c r="CE93" s="13"/>
      <c r="CF93" s="13"/>
      <c r="CG93" s="13"/>
      <c r="CH93" s="13"/>
      <c r="CI93" s="13"/>
      <c r="CJ93" s="38"/>
      <c r="CK93" s="38"/>
      <c r="CL93" s="38"/>
      <c r="CM93" s="38"/>
      <c r="CN93" s="38"/>
      <c r="CO93" s="38"/>
      <c r="CP93" s="38"/>
      <c r="CQ93" s="38"/>
      <c r="CR93" s="38"/>
      <c r="CS93" s="38"/>
    </row>
    <row r="94" spans="1:97">
      <c r="A94" s="5" t="s">
        <v>1049</v>
      </c>
      <c r="B94" s="5" t="s">
        <v>1006</v>
      </c>
      <c r="C94" t="s">
        <v>862</v>
      </c>
      <c r="D94" s="2" t="s">
        <v>636</v>
      </c>
      <c r="E94" s="95" t="s">
        <v>1231</v>
      </c>
      <c r="F94" s="17">
        <f t="shared" si="3"/>
        <v>0</v>
      </c>
      <c r="G94" s="39"/>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13"/>
      <c r="BY94" s="13"/>
      <c r="BZ94" s="13"/>
      <c r="CA94" s="13"/>
      <c r="CB94" s="13"/>
      <c r="CC94" s="13"/>
      <c r="CD94" s="13"/>
      <c r="CE94" s="13"/>
      <c r="CF94" s="13"/>
      <c r="CG94" s="13"/>
      <c r="CH94" s="13"/>
      <c r="CI94" s="13"/>
      <c r="CJ94" s="38"/>
      <c r="CK94" s="38"/>
      <c r="CL94" s="38"/>
      <c r="CM94" s="38"/>
      <c r="CN94" s="38"/>
      <c r="CO94" s="38"/>
      <c r="CP94" s="38"/>
      <c r="CQ94" s="38"/>
      <c r="CR94" s="38"/>
      <c r="CS94" s="38"/>
    </row>
    <row r="95" spans="1:97">
      <c r="A95" s="5" t="s">
        <v>1049</v>
      </c>
      <c r="B95" s="5" t="s">
        <v>1006</v>
      </c>
      <c r="C95" t="s">
        <v>863</v>
      </c>
      <c r="D95" s="2" t="s">
        <v>637</v>
      </c>
      <c r="E95" s="95" t="s">
        <v>1231</v>
      </c>
      <c r="F95" s="17">
        <f t="shared" si="3"/>
        <v>0</v>
      </c>
      <c r="G95" s="39"/>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13"/>
      <c r="BY95" s="13"/>
      <c r="BZ95" s="13"/>
      <c r="CA95" s="13"/>
      <c r="CB95" s="13"/>
      <c r="CC95" s="13"/>
      <c r="CD95" s="13"/>
      <c r="CE95" s="13"/>
      <c r="CF95" s="13"/>
      <c r="CG95" s="13"/>
      <c r="CH95" s="13"/>
      <c r="CI95" s="13"/>
      <c r="CJ95" s="38"/>
      <c r="CK95" s="38"/>
      <c r="CL95" s="38"/>
      <c r="CM95" s="38"/>
      <c r="CN95" s="38"/>
      <c r="CO95" s="38"/>
      <c r="CP95" s="38"/>
      <c r="CQ95" s="38"/>
      <c r="CR95" s="38"/>
      <c r="CS95" s="38"/>
    </row>
    <row r="96" spans="1:97" ht="30">
      <c r="A96" s="5" t="s">
        <v>1049</v>
      </c>
      <c r="B96" s="5" t="s">
        <v>1006</v>
      </c>
      <c r="C96" t="s">
        <v>864</v>
      </c>
      <c r="D96" s="2" t="s">
        <v>638</v>
      </c>
      <c r="E96" s="95" t="s">
        <v>1231</v>
      </c>
      <c r="F96" s="17">
        <f t="shared" si="3"/>
        <v>0</v>
      </c>
      <c r="G96" s="39"/>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13"/>
      <c r="BY96" s="13"/>
      <c r="BZ96" s="13"/>
      <c r="CA96" s="13"/>
      <c r="CB96" s="13"/>
      <c r="CC96" s="13"/>
      <c r="CD96" s="13"/>
      <c r="CE96" s="13"/>
      <c r="CF96" s="13"/>
      <c r="CG96" s="13"/>
      <c r="CH96" s="13"/>
      <c r="CI96" s="13"/>
      <c r="CJ96" s="38"/>
      <c r="CK96" s="38"/>
      <c r="CL96" s="38"/>
      <c r="CM96" s="38"/>
      <c r="CN96" s="38"/>
      <c r="CO96" s="38"/>
      <c r="CP96" s="38"/>
      <c r="CQ96" s="38"/>
      <c r="CR96" s="38"/>
      <c r="CS96" s="38"/>
    </row>
    <row r="97" spans="1:97">
      <c r="A97" s="5" t="s">
        <v>1049</v>
      </c>
      <c r="B97" s="1" t="s">
        <v>1008</v>
      </c>
      <c r="C97" s="1"/>
      <c r="D97" s="7" t="s">
        <v>1007</v>
      </c>
      <c r="E97" s="95" t="s">
        <v>1231</v>
      </c>
      <c r="F97" s="47"/>
      <c r="G97" s="39"/>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13"/>
      <c r="BY97" s="13"/>
      <c r="BZ97" s="13"/>
      <c r="CA97" s="13"/>
      <c r="CB97" s="13"/>
      <c r="CC97" s="13"/>
      <c r="CD97" s="13"/>
      <c r="CE97" s="13"/>
      <c r="CF97" s="13"/>
      <c r="CG97" s="13"/>
      <c r="CH97" s="13"/>
      <c r="CI97" s="13"/>
      <c r="CJ97" s="38"/>
      <c r="CK97" s="38"/>
      <c r="CL97" s="38"/>
      <c r="CM97" s="38"/>
      <c r="CN97" s="38"/>
      <c r="CO97" s="38"/>
      <c r="CP97" s="38"/>
      <c r="CQ97" s="38"/>
      <c r="CR97" s="38"/>
      <c r="CS97" s="38"/>
    </row>
    <row r="98" spans="1:97" ht="30">
      <c r="A98" s="5" t="s">
        <v>1049</v>
      </c>
      <c r="B98" s="5" t="s">
        <v>1008</v>
      </c>
      <c r="C98" t="s">
        <v>639</v>
      </c>
      <c r="D98" s="2" t="s">
        <v>640</v>
      </c>
      <c r="E98" s="95" t="s">
        <v>1231</v>
      </c>
      <c r="F98" s="17">
        <f t="shared" si="3"/>
        <v>0</v>
      </c>
      <c r="G98" s="39"/>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13"/>
      <c r="BY98" s="13"/>
      <c r="BZ98" s="13"/>
      <c r="CA98" s="13"/>
      <c r="CB98" s="13"/>
      <c r="CC98" s="13"/>
      <c r="CD98" s="13"/>
      <c r="CE98" s="13"/>
      <c r="CF98" s="13"/>
      <c r="CG98" s="13"/>
      <c r="CH98" s="13"/>
      <c r="CI98" s="13"/>
      <c r="CJ98" s="38"/>
      <c r="CK98" s="38"/>
      <c r="CL98" s="38"/>
      <c r="CM98" s="38"/>
      <c r="CN98" s="38"/>
      <c r="CO98" s="38"/>
      <c r="CP98" s="38"/>
      <c r="CQ98" s="38"/>
      <c r="CR98" s="38"/>
      <c r="CS98" s="38"/>
    </row>
    <row r="99" spans="1:97" ht="30">
      <c r="A99" s="5" t="s">
        <v>1049</v>
      </c>
      <c r="B99" s="5" t="s">
        <v>1008</v>
      </c>
      <c r="C99" t="s">
        <v>865</v>
      </c>
      <c r="D99" s="2" t="s">
        <v>641</v>
      </c>
      <c r="E99" s="95" t="s">
        <v>1231</v>
      </c>
      <c r="F99" s="17">
        <f t="shared" si="3"/>
        <v>0</v>
      </c>
      <c r="G99" s="39"/>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13"/>
      <c r="BY99" s="13"/>
      <c r="BZ99" s="13"/>
      <c r="CA99" s="13"/>
      <c r="CB99" s="13"/>
      <c r="CC99" s="13"/>
      <c r="CD99" s="13"/>
      <c r="CE99" s="13"/>
      <c r="CF99" s="13"/>
      <c r="CG99" s="13"/>
      <c r="CH99" s="13"/>
      <c r="CI99" s="13"/>
      <c r="CJ99" s="38"/>
      <c r="CK99" s="38"/>
      <c r="CL99" s="38"/>
      <c r="CM99" s="38"/>
      <c r="CN99" s="38"/>
      <c r="CO99" s="38"/>
      <c r="CP99" s="38"/>
      <c r="CQ99" s="38"/>
      <c r="CR99" s="38"/>
      <c r="CS99" s="38"/>
    </row>
    <row r="100" spans="1:97">
      <c r="A100" s="5" t="s">
        <v>1049</v>
      </c>
      <c r="B100" s="5" t="s">
        <v>1008</v>
      </c>
      <c r="C100" t="s">
        <v>866</v>
      </c>
      <c r="D100" s="2" t="s">
        <v>642</v>
      </c>
      <c r="E100" s="95" t="s">
        <v>1231</v>
      </c>
      <c r="F100" s="17">
        <f t="shared" si="3"/>
        <v>0</v>
      </c>
      <c r="G100" s="39"/>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13"/>
      <c r="BY100" s="13"/>
      <c r="BZ100" s="13"/>
      <c r="CA100" s="13"/>
      <c r="CB100" s="13"/>
      <c r="CC100" s="13"/>
      <c r="CD100" s="13"/>
      <c r="CE100" s="13"/>
      <c r="CF100" s="13"/>
      <c r="CG100" s="13"/>
      <c r="CH100" s="13"/>
      <c r="CI100" s="13"/>
      <c r="CJ100" s="38"/>
      <c r="CK100" s="38"/>
      <c r="CL100" s="38"/>
      <c r="CM100" s="38"/>
      <c r="CN100" s="38"/>
      <c r="CO100" s="38"/>
      <c r="CP100" s="38"/>
      <c r="CQ100" s="38"/>
      <c r="CR100" s="38"/>
      <c r="CS100" s="38"/>
    </row>
    <row r="101" spans="1:97" ht="30">
      <c r="A101" s="5" t="s">
        <v>1049</v>
      </c>
      <c r="B101" s="5" t="s">
        <v>1008</v>
      </c>
      <c r="C101" t="s">
        <v>867</v>
      </c>
      <c r="D101" s="2" t="s">
        <v>643</v>
      </c>
      <c r="E101" s="95" t="s">
        <v>1231</v>
      </c>
      <c r="F101" s="17">
        <f t="shared" si="3"/>
        <v>0</v>
      </c>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40"/>
      <c r="BY101" s="40"/>
      <c r="BZ101" s="40"/>
      <c r="CA101" s="40"/>
      <c r="CB101" s="40"/>
      <c r="CC101" s="40"/>
      <c r="CD101" s="40"/>
      <c r="CE101" s="40"/>
      <c r="CF101" s="40"/>
      <c r="CG101" s="40"/>
      <c r="CH101" s="40"/>
      <c r="CI101" s="40"/>
    </row>
    <row r="102" spans="1:97" ht="30">
      <c r="A102" s="5" t="s">
        <v>1049</v>
      </c>
      <c r="B102" s="5" t="s">
        <v>1008</v>
      </c>
      <c r="C102" t="s">
        <v>868</v>
      </c>
      <c r="D102" s="2" t="s">
        <v>644</v>
      </c>
      <c r="E102" s="95" t="s">
        <v>1231</v>
      </c>
      <c r="F102" s="17">
        <f t="shared" si="3"/>
        <v>0</v>
      </c>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40"/>
      <c r="BY102" s="40"/>
      <c r="BZ102" s="40"/>
      <c r="CA102" s="40"/>
      <c r="CB102" s="40"/>
      <c r="CC102" s="40"/>
      <c r="CD102" s="40"/>
      <c r="CE102" s="40"/>
      <c r="CF102" s="40"/>
      <c r="CG102" s="40"/>
      <c r="CH102" s="40"/>
      <c r="CI102" s="40"/>
    </row>
    <row r="103" spans="1:97">
      <c r="A103" s="5" t="s">
        <v>1049</v>
      </c>
      <c r="B103" s="5" t="s">
        <v>1008</v>
      </c>
      <c r="C103" t="s">
        <v>869</v>
      </c>
      <c r="D103" s="2" t="s">
        <v>645</v>
      </c>
      <c r="E103" s="95" t="s">
        <v>1231</v>
      </c>
      <c r="F103" s="17">
        <f>SUM(G103:CS103)</f>
        <v>0</v>
      </c>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40"/>
      <c r="BY103" s="40"/>
      <c r="BZ103" s="40"/>
      <c r="CA103" s="40"/>
      <c r="CB103" s="40"/>
      <c r="CC103" s="40"/>
      <c r="CD103" s="40"/>
      <c r="CE103" s="40"/>
      <c r="CF103" s="40"/>
      <c r="CG103" s="40"/>
      <c r="CH103" s="40"/>
      <c r="CI103" s="40"/>
    </row>
    <row r="104" spans="1:97">
      <c r="A104" s="5" t="s">
        <v>1049</v>
      </c>
      <c r="B104" s="1" t="s">
        <v>1010</v>
      </c>
      <c r="C104" s="1"/>
      <c r="D104" s="7" t="s">
        <v>1009</v>
      </c>
      <c r="E104" s="95" t="s">
        <v>1231</v>
      </c>
      <c r="F104" s="47"/>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40"/>
      <c r="BY104" s="40"/>
      <c r="BZ104" s="40"/>
      <c r="CA104" s="40"/>
      <c r="CB104" s="40"/>
      <c r="CC104" s="40"/>
      <c r="CD104" s="40"/>
      <c r="CE104" s="40"/>
      <c r="CF104" s="40"/>
      <c r="CG104" s="40"/>
      <c r="CH104" s="40"/>
      <c r="CI104" s="40"/>
    </row>
    <row r="105" spans="1:97">
      <c r="A105" s="5" t="s">
        <v>1049</v>
      </c>
      <c r="B105" s="5" t="s">
        <v>1010</v>
      </c>
      <c r="C105" t="s">
        <v>646</v>
      </c>
      <c r="D105" s="2" t="s">
        <v>647</v>
      </c>
      <c r="E105" s="95" t="s">
        <v>1231</v>
      </c>
      <c r="F105" s="17">
        <f t="shared" ref="F105:F128" si="4">SUM(G105:CS105)</f>
        <v>0</v>
      </c>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40"/>
      <c r="BY105" s="40"/>
      <c r="BZ105" s="40"/>
      <c r="CA105" s="40"/>
      <c r="CB105" s="40"/>
      <c r="CC105" s="40"/>
      <c r="CD105" s="40"/>
      <c r="CE105" s="40"/>
      <c r="CF105" s="40"/>
      <c r="CG105" s="40"/>
      <c r="CH105" s="40"/>
      <c r="CI105" s="40"/>
    </row>
    <row r="106" spans="1:97">
      <c r="A106" s="5" t="s">
        <v>1049</v>
      </c>
      <c r="B106" s="5" t="s">
        <v>1010</v>
      </c>
      <c r="C106" t="s">
        <v>870</v>
      </c>
      <c r="D106" s="2" t="s">
        <v>648</v>
      </c>
      <c r="E106" s="95" t="s">
        <v>1231</v>
      </c>
      <c r="F106" s="17">
        <f t="shared" si="4"/>
        <v>0</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40"/>
      <c r="BY106" s="40"/>
      <c r="BZ106" s="40"/>
      <c r="CA106" s="40"/>
      <c r="CB106" s="40"/>
      <c r="CC106" s="40"/>
      <c r="CD106" s="40"/>
      <c r="CE106" s="40"/>
      <c r="CF106" s="40"/>
      <c r="CG106" s="40"/>
      <c r="CH106" s="40"/>
      <c r="CI106" s="40"/>
    </row>
    <row r="107" spans="1:97">
      <c r="A107" s="5" t="s">
        <v>1049</v>
      </c>
      <c r="B107" s="5" t="s">
        <v>1010</v>
      </c>
      <c r="C107" t="s">
        <v>871</v>
      </c>
      <c r="D107" s="2" t="s">
        <v>649</v>
      </c>
      <c r="E107" s="95" t="s">
        <v>1231</v>
      </c>
      <c r="F107" s="17">
        <f t="shared" si="4"/>
        <v>0</v>
      </c>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40"/>
      <c r="BY107" s="40"/>
      <c r="BZ107" s="40"/>
      <c r="CA107" s="40"/>
      <c r="CB107" s="40"/>
      <c r="CC107" s="40"/>
      <c r="CD107" s="40"/>
      <c r="CE107" s="40"/>
      <c r="CF107" s="40"/>
      <c r="CG107" s="40"/>
      <c r="CH107" s="40"/>
      <c r="CI107" s="40"/>
    </row>
    <row r="108" spans="1:97">
      <c r="A108" s="5" t="s">
        <v>1049</v>
      </c>
      <c r="B108" s="5" t="s">
        <v>1010</v>
      </c>
      <c r="C108" t="s">
        <v>872</v>
      </c>
      <c r="D108" s="2" t="s">
        <v>650</v>
      </c>
      <c r="E108" s="95" t="s">
        <v>1231</v>
      </c>
      <c r="F108" s="17">
        <f t="shared" si="4"/>
        <v>0</v>
      </c>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40"/>
      <c r="BY108" s="40"/>
      <c r="BZ108" s="40"/>
      <c r="CA108" s="40"/>
      <c r="CB108" s="40"/>
      <c r="CC108" s="40"/>
      <c r="CD108" s="40"/>
      <c r="CE108" s="40"/>
      <c r="CF108" s="40"/>
      <c r="CG108" s="40"/>
      <c r="CH108" s="40"/>
      <c r="CI108" s="40"/>
    </row>
    <row r="109" spans="1:97">
      <c r="A109" s="5" t="s">
        <v>1049</v>
      </c>
      <c r="B109" s="5" t="s">
        <v>1010</v>
      </c>
      <c r="C109" t="s">
        <v>873</v>
      </c>
      <c r="D109" s="2" t="s">
        <v>651</v>
      </c>
      <c r="E109" s="95" t="s">
        <v>1231</v>
      </c>
      <c r="F109" s="17">
        <f t="shared" si="4"/>
        <v>0</v>
      </c>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40"/>
      <c r="BY109" s="40"/>
      <c r="BZ109" s="40"/>
      <c r="CA109" s="40"/>
      <c r="CB109" s="40"/>
      <c r="CC109" s="40"/>
      <c r="CD109" s="40"/>
      <c r="CE109" s="40"/>
      <c r="CF109" s="40"/>
      <c r="CG109" s="40"/>
      <c r="CH109" s="40"/>
      <c r="CI109" s="40"/>
    </row>
    <row r="110" spans="1:97">
      <c r="A110" s="5" t="s">
        <v>1049</v>
      </c>
      <c r="B110" s="5" t="s">
        <v>1010</v>
      </c>
      <c r="C110" t="s">
        <v>874</v>
      </c>
      <c r="D110" s="2" t="s">
        <v>652</v>
      </c>
      <c r="E110" s="95" t="s">
        <v>1231</v>
      </c>
      <c r="F110" s="17">
        <f t="shared" si="4"/>
        <v>0</v>
      </c>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40"/>
      <c r="BY110" s="40"/>
      <c r="BZ110" s="40"/>
      <c r="CA110" s="40"/>
      <c r="CB110" s="40"/>
      <c r="CC110" s="40"/>
      <c r="CD110" s="40"/>
      <c r="CE110" s="40"/>
      <c r="CF110" s="40"/>
      <c r="CG110" s="40"/>
      <c r="CH110" s="40"/>
      <c r="CI110" s="40"/>
    </row>
    <row r="111" spans="1:97">
      <c r="A111" s="5" t="s">
        <v>1049</v>
      </c>
      <c r="B111" s="1" t="s">
        <v>1012</v>
      </c>
      <c r="C111" s="1"/>
      <c r="D111" s="7" t="s">
        <v>1011</v>
      </c>
      <c r="E111" s="95" t="s">
        <v>1231</v>
      </c>
      <c r="F111" s="47"/>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40"/>
      <c r="BY111" s="40"/>
      <c r="BZ111" s="40"/>
      <c r="CA111" s="40"/>
      <c r="CB111" s="40"/>
      <c r="CC111" s="40"/>
      <c r="CD111" s="40"/>
      <c r="CE111" s="40"/>
      <c r="CF111" s="40"/>
      <c r="CG111" s="40"/>
      <c r="CH111" s="40"/>
      <c r="CI111" s="40"/>
    </row>
    <row r="112" spans="1:97">
      <c r="A112" s="5" t="s">
        <v>1049</v>
      </c>
      <c r="B112" s="5" t="s">
        <v>1012</v>
      </c>
      <c r="C112" t="s">
        <v>653</v>
      </c>
      <c r="D112" s="2" t="s">
        <v>654</v>
      </c>
      <c r="E112" s="95" t="s">
        <v>1231</v>
      </c>
      <c r="F112" s="17">
        <f t="shared" si="4"/>
        <v>0</v>
      </c>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40"/>
      <c r="BY112" s="40"/>
      <c r="BZ112" s="40"/>
      <c r="CA112" s="40"/>
      <c r="CB112" s="40"/>
      <c r="CC112" s="40"/>
      <c r="CD112" s="40"/>
      <c r="CE112" s="40"/>
      <c r="CF112" s="40"/>
      <c r="CG112" s="40"/>
      <c r="CH112" s="40"/>
      <c r="CI112" s="40"/>
    </row>
    <row r="113" spans="1:98" ht="30">
      <c r="A113" s="5" t="s">
        <v>1049</v>
      </c>
      <c r="B113" s="5" t="s">
        <v>1012</v>
      </c>
      <c r="C113" t="s">
        <v>875</v>
      </c>
      <c r="D113" s="2" t="s">
        <v>655</v>
      </c>
      <c r="E113" s="95" t="s">
        <v>1231</v>
      </c>
      <c r="F113" s="17">
        <f t="shared" si="4"/>
        <v>0</v>
      </c>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40"/>
      <c r="BY113" s="40"/>
      <c r="BZ113" s="40"/>
      <c r="CA113" s="40"/>
      <c r="CB113" s="40"/>
      <c r="CC113" s="40"/>
      <c r="CD113" s="40"/>
      <c r="CE113" s="40"/>
      <c r="CF113" s="40"/>
      <c r="CG113" s="40"/>
      <c r="CH113" s="40"/>
      <c r="CI113" s="40"/>
    </row>
    <row r="114" spans="1:98">
      <c r="A114" s="5" t="s">
        <v>1049</v>
      </c>
      <c r="B114" s="5" t="s">
        <v>1012</v>
      </c>
      <c r="C114" t="s">
        <v>876</v>
      </c>
      <c r="D114" s="2" t="s">
        <v>656</v>
      </c>
      <c r="E114" s="95" t="s">
        <v>1231</v>
      </c>
      <c r="F114" s="17">
        <f t="shared" si="4"/>
        <v>0</v>
      </c>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40"/>
      <c r="BY114" s="40"/>
      <c r="BZ114" s="40"/>
      <c r="CA114" s="40"/>
      <c r="CB114" s="40"/>
      <c r="CC114" s="40"/>
      <c r="CD114" s="40"/>
      <c r="CE114" s="40"/>
      <c r="CF114" s="40"/>
      <c r="CG114" s="40"/>
      <c r="CH114" s="40"/>
      <c r="CI114" s="40"/>
    </row>
    <row r="115" spans="1:98">
      <c r="A115" s="8" t="s">
        <v>1050</v>
      </c>
      <c r="B115" s="1" t="s">
        <v>1014</v>
      </c>
      <c r="C115" s="1"/>
      <c r="D115" s="7" t="s">
        <v>1013</v>
      </c>
      <c r="E115" s="45" t="s">
        <v>1234</v>
      </c>
      <c r="F115" s="47"/>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40"/>
      <c r="BY115" s="40"/>
      <c r="BZ115" s="40"/>
      <c r="CA115" s="40"/>
      <c r="CB115" s="40"/>
      <c r="CC115" s="40"/>
      <c r="CD115" s="40"/>
      <c r="CE115" s="40"/>
      <c r="CF115" s="40"/>
      <c r="CG115" s="40"/>
      <c r="CH115" s="40"/>
      <c r="CI115" s="40"/>
    </row>
    <row r="116" spans="1:98" ht="30">
      <c r="A116" s="5" t="s">
        <v>1050</v>
      </c>
      <c r="B116" s="5" t="s">
        <v>1014</v>
      </c>
      <c r="C116" t="s">
        <v>657</v>
      </c>
      <c r="D116" s="2" t="s">
        <v>658</v>
      </c>
      <c r="E116" s="95" t="s">
        <v>1231</v>
      </c>
      <c r="F116" s="17">
        <f t="shared" si="4"/>
        <v>0</v>
      </c>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40"/>
      <c r="BY116" s="40"/>
      <c r="BZ116" s="40"/>
      <c r="CA116" s="40"/>
      <c r="CB116" s="40"/>
      <c r="CC116" s="40"/>
      <c r="CD116" s="40"/>
      <c r="CE116" s="40"/>
      <c r="CF116" s="40"/>
      <c r="CG116" s="40"/>
      <c r="CH116" s="40"/>
      <c r="CI116" s="40"/>
    </row>
    <row r="117" spans="1:98">
      <c r="A117" s="5" t="s">
        <v>1050</v>
      </c>
      <c r="B117" s="5" t="s">
        <v>1014</v>
      </c>
      <c r="C117" t="s">
        <v>877</v>
      </c>
      <c r="D117" s="2" t="s">
        <v>659</v>
      </c>
      <c r="E117" s="45" t="s">
        <v>1232</v>
      </c>
      <c r="F117" s="47">
        <f t="shared" si="4"/>
        <v>6</v>
      </c>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41">
        <v>1</v>
      </c>
      <c r="BR117" s="42"/>
      <c r="BS117" s="42"/>
      <c r="BT117" s="41">
        <v>1</v>
      </c>
      <c r="BU117" s="41">
        <v>1</v>
      </c>
      <c r="BV117" s="42"/>
      <c r="BW117" s="42"/>
      <c r="BX117" s="13"/>
      <c r="BY117" s="13"/>
      <c r="BZ117" s="13"/>
      <c r="CA117" s="13"/>
      <c r="CB117" s="13"/>
      <c r="CC117" s="14">
        <v>1</v>
      </c>
      <c r="CD117" s="14">
        <v>1</v>
      </c>
      <c r="CE117" s="14">
        <v>1</v>
      </c>
      <c r="CF117" s="13"/>
      <c r="CG117" s="13"/>
      <c r="CH117" s="13"/>
      <c r="CI117" s="13"/>
      <c r="CJ117" s="13"/>
      <c r="CK117" s="13"/>
      <c r="CL117" s="13"/>
      <c r="CM117" s="13"/>
      <c r="CN117" s="13"/>
      <c r="CO117" s="13"/>
      <c r="CP117" s="13"/>
      <c r="CQ117" s="13"/>
      <c r="CR117" s="13"/>
      <c r="CS117" s="13"/>
      <c r="CT117" s="13"/>
    </row>
    <row r="118" spans="1:98">
      <c r="A118" s="5" t="s">
        <v>1050</v>
      </c>
      <c r="B118" s="5" t="s">
        <v>1014</v>
      </c>
      <c r="C118" t="s">
        <v>878</v>
      </c>
      <c r="D118" s="2" t="s">
        <v>660</v>
      </c>
      <c r="E118" s="45" t="s">
        <v>1233</v>
      </c>
      <c r="F118" s="47">
        <f t="shared" si="4"/>
        <v>2</v>
      </c>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42"/>
      <c r="BR118" s="42"/>
      <c r="BS118" s="42"/>
      <c r="BT118" s="42"/>
      <c r="BU118" s="42"/>
      <c r="BV118" s="42"/>
      <c r="BW118" s="42"/>
      <c r="BX118" s="13"/>
      <c r="BY118" s="13"/>
      <c r="BZ118" s="13"/>
      <c r="CA118" s="14">
        <v>1</v>
      </c>
      <c r="CB118" s="13"/>
      <c r="CC118" s="13"/>
      <c r="CD118" s="13"/>
      <c r="CE118" s="14">
        <v>1</v>
      </c>
      <c r="CF118" s="13"/>
      <c r="CG118" s="13"/>
      <c r="CH118" s="13"/>
      <c r="CI118" s="13"/>
      <c r="CJ118" s="13"/>
      <c r="CK118" s="13"/>
      <c r="CL118" s="13"/>
      <c r="CM118" s="13"/>
      <c r="CN118" s="13"/>
      <c r="CO118" s="13"/>
      <c r="CP118" s="13"/>
      <c r="CQ118" s="13"/>
      <c r="CR118" s="13"/>
      <c r="CS118" s="13"/>
      <c r="CT118" s="13"/>
    </row>
    <row r="119" spans="1:98">
      <c r="A119" s="5" t="s">
        <v>1050</v>
      </c>
      <c r="B119" s="5" t="s">
        <v>1014</v>
      </c>
      <c r="C119" t="s">
        <v>879</v>
      </c>
      <c r="D119" s="2" t="s">
        <v>661</v>
      </c>
      <c r="E119" s="45" t="s">
        <v>1232</v>
      </c>
      <c r="F119" s="47">
        <f t="shared" si="4"/>
        <v>5</v>
      </c>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42"/>
      <c r="BR119" s="42"/>
      <c r="BS119" s="42"/>
      <c r="BT119" s="42"/>
      <c r="BU119" s="42"/>
      <c r="BV119" s="42"/>
      <c r="BW119" s="41">
        <v>1</v>
      </c>
      <c r="BX119" s="13"/>
      <c r="BY119" s="14">
        <v>1</v>
      </c>
      <c r="BZ119" s="14">
        <v>1</v>
      </c>
      <c r="CA119" s="14">
        <v>1</v>
      </c>
      <c r="CB119" s="13"/>
      <c r="CC119" s="13"/>
      <c r="CD119" s="13"/>
      <c r="CE119" s="13"/>
      <c r="CF119" s="13"/>
      <c r="CG119" s="13"/>
      <c r="CH119" s="13"/>
      <c r="CI119" s="13"/>
      <c r="CJ119" s="13"/>
      <c r="CK119" s="13"/>
      <c r="CL119" s="13"/>
      <c r="CM119" s="14">
        <v>1</v>
      </c>
      <c r="CN119" s="13"/>
      <c r="CO119" s="13"/>
      <c r="CP119" s="13"/>
      <c r="CQ119" s="13"/>
      <c r="CR119" s="13"/>
      <c r="CS119" s="13"/>
      <c r="CT119" s="13"/>
    </row>
    <row r="120" spans="1:98">
      <c r="A120" s="5" t="s">
        <v>1050</v>
      </c>
      <c r="B120" s="5" t="s">
        <v>1014</v>
      </c>
      <c r="C120" t="s">
        <v>880</v>
      </c>
      <c r="D120" s="2" t="s">
        <v>662</v>
      </c>
      <c r="E120" s="45" t="s">
        <v>1233</v>
      </c>
      <c r="F120" s="47">
        <f t="shared" si="4"/>
        <v>3</v>
      </c>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42"/>
      <c r="BR120" s="42"/>
      <c r="BS120" s="42"/>
      <c r="BT120" s="42"/>
      <c r="BU120" s="42"/>
      <c r="BV120" s="42"/>
      <c r="BW120" s="42"/>
      <c r="BX120" s="13"/>
      <c r="BY120" s="13"/>
      <c r="BZ120" s="13"/>
      <c r="CA120" s="13"/>
      <c r="CB120" s="13"/>
      <c r="CC120" s="13"/>
      <c r="CD120" s="13"/>
      <c r="CE120" s="13"/>
      <c r="CF120" s="13"/>
      <c r="CG120" s="14">
        <v>1</v>
      </c>
      <c r="CH120" s="14">
        <v>1</v>
      </c>
      <c r="CI120" s="14">
        <v>1</v>
      </c>
      <c r="CJ120" s="13"/>
      <c r="CK120" s="13"/>
      <c r="CL120" s="13"/>
      <c r="CM120" s="13"/>
      <c r="CN120" s="13"/>
      <c r="CO120" s="13"/>
      <c r="CP120" s="13"/>
      <c r="CQ120" s="13"/>
      <c r="CR120" s="13"/>
      <c r="CS120" s="13"/>
      <c r="CT120" s="13"/>
    </row>
    <row r="121" spans="1:98" ht="30">
      <c r="A121" s="5" t="s">
        <v>1050</v>
      </c>
      <c r="B121" s="5" t="s">
        <v>1014</v>
      </c>
      <c r="C121" t="s">
        <v>881</v>
      </c>
      <c r="D121" s="2" t="s">
        <v>663</v>
      </c>
      <c r="E121" s="45" t="s">
        <v>1233</v>
      </c>
      <c r="F121" s="47">
        <f t="shared" si="4"/>
        <v>3</v>
      </c>
      <c r="BQ121" s="42"/>
      <c r="BR121" s="42"/>
      <c r="BS121" s="42"/>
      <c r="BT121" s="42"/>
      <c r="BU121" s="42"/>
      <c r="BV121" s="42"/>
      <c r="BW121" s="42"/>
      <c r="BX121" s="13"/>
      <c r="BY121" s="13"/>
      <c r="BZ121" s="13"/>
      <c r="CA121" s="13"/>
      <c r="CB121" s="13"/>
      <c r="CC121" s="13"/>
      <c r="CD121" s="13"/>
      <c r="CE121" s="13"/>
      <c r="CF121" s="13"/>
      <c r="CG121" s="13"/>
      <c r="CH121" s="13"/>
      <c r="CI121" s="13"/>
      <c r="CJ121" s="13"/>
      <c r="CK121" s="13"/>
      <c r="CL121" s="13"/>
      <c r="CM121" s="13"/>
      <c r="CN121" s="13"/>
      <c r="CO121" s="14">
        <v>1</v>
      </c>
      <c r="CP121" s="14">
        <v>1</v>
      </c>
      <c r="CQ121" s="14">
        <v>1</v>
      </c>
      <c r="CR121" s="13"/>
      <c r="CS121" s="13"/>
      <c r="CT121" s="13"/>
    </row>
    <row r="122" spans="1:98" ht="30">
      <c r="A122" s="5" t="s">
        <v>1050</v>
      </c>
      <c r="B122" s="5" t="s">
        <v>1014</v>
      </c>
      <c r="C122" t="s">
        <v>882</v>
      </c>
      <c r="D122" s="2" t="s">
        <v>664</v>
      </c>
      <c r="E122" s="95" t="s">
        <v>1231</v>
      </c>
      <c r="F122" s="17">
        <f t="shared" si="4"/>
        <v>0</v>
      </c>
      <c r="BQ122" s="42"/>
      <c r="BR122" s="42"/>
      <c r="BS122" s="42"/>
      <c r="BT122" s="42"/>
      <c r="BU122" s="42"/>
      <c r="BV122" s="42"/>
      <c r="BW122" s="42"/>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row>
    <row r="123" spans="1:98">
      <c r="A123" s="5" t="s">
        <v>1050</v>
      </c>
      <c r="B123" s="5" t="s">
        <v>1014</v>
      </c>
      <c r="C123" t="s">
        <v>883</v>
      </c>
      <c r="D123" s="2" t="s">
        <v>666</v>
      </c>
      <c r="E123" s="95" t="s">
        <v>1231</v>
      </c>
      <c r="F123" s="17">
        <f t="shared" si="4"/>
        <v>0</v>
      </c>
      <c r="BQ123" s="42"/>
      <c r="BR123" s="42"/>
      <c r="BS123" s="42"/>
      <c r="BT123" s="42"/>
      <c r="BU123" s="42"/>
      <c r="BV123" s="42"/>
      <c r="BW123" s="42"/>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row>
    <row r="124" spans="1:98">
      <c r="A124" s="5" t="s">
        <v>1050</v>
      </c>
      <c r="B124" s="5" t="s">
        <v>1014</v>
      </c>
      <c r="C124" t="s">
        <v>884</v>
      </c>
      <c r="D124" s="2" t="s">
        <v>665</v>
      </c>
      <c r="E124" s="95" t="s">
        <v>1231</v>
      </c>
      <c r="F124" s="17">
        <f t="shared" si="4"/>
        <v>0</v>
      </c>
      <c r="BQ124" s="42"/>
      <c r="BR124" s="42"/>
      <c r="BS124" s="42"/>
      <c r="BT124" s="42"/>
      <c r="BU124" s="42"/>
      <c r="BV124" s="42"/>
      <c r="BW124" s="42"/>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row>
    <row r="125" spans="1:98">
      <c r="A125" s="5" t="s">
        <v>1050</v>
      </c>
      <c r="B125" s="5" t="s">
        <v>1014</v>
      </c>
      <c r="C125" t="s">
        <v>885</v>
      </c>
      <c r="D125" s="2" t="s">
        <v>667</v>
      </c>
      <c r="E125" s="95" t="s">
        <v>1231</v>
      </c>
      <c r="F125" s="17">
        <f t="shared" si="4"/>
        <v>0</v>
      </c>
      <c r="BQ125" s="42"/>
      <c r="BR125" s="42"/>
      <c r="BS125" s="42"/>
      <c r="BT125" s="42"/>
      <c r="BU125" s="42"/>
      <c r="BV125" s="42"/>
      <c r="BW125" s="42"/>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row>
    <row r="126" spans="1:98">
      <c r="A126" s="5" t="s">
        <v>1050</v>
      </c>
      <c r="B126" s="5" t="s">
        <v>1014</v>
      </c>
      <c r="C126" t="s">
        <v>886</v>
      </c>
      <c r="D126" s="2" t="s">
        <v>668</v>
      </c>
      <c r="E126" s="95" t="s">
        <v>1231</v>
      </c>
      <c r="F126" s="17">
        <f t="shared" si="4"/>
        <v>0</v>
      </c>
      <c r="BQ126" s="42"/>
      <c r="BR126" s="42"/>
      <c r="BS126" s="42"/>
      <c r="BT126" s="42"/>
      <c r="BU126" s="42"/>
      <c r="BV126" s="42"/>
      <c r="BW126" s="42"/>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row>
    <row r="127" spans="1:98">
      <c r="A127" s="5" t="s">
        <v>1050</v>
      </c>
      <c r="B127" s="5" t="s">
        <v>1014</v>
      </c>
      <c r="C127" t="s">
        <v>887</v>
      </c>
      <c r="D127" s="2" t="s">
        <v>669</v>
      </c>
      <c r="E127" s="95" t="s">
        <v>1231</v>
      </c>
      <c r="F127" s="17">
        <f>SUM(G127:CS127)</f>
        <v>0</v>
      </c>
      <c r="BQ127" s="42"/>
      <c r="BR127" s="42"/>
      <c r="BS127" s="42"/>
      <c r="BT127" s="42"/>
      <c r="BU127" s="42"/>
      <c r="BV127" s="42"/>
      <c r="BW127" s="42"/>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row>
    <row r="128" spans="1:98">
      <c r="A128" s="5" t="s">
        <v>1050</v>
      </c>
      <c r="B128" s="5" t="s">
        <v>1014</v>
      </c>
      <c r="C128" t="s">
        <v>888</v>
      </c>
      <c r="D128" s="2" t="s">
        <v>671</v>
      </c>
      <c r="E128" s="95" t="s">
        <v>1231</v>
      </c>
      <c r="F128" s="17">
        <f t="shared" si="4"/>
        <v>0</v>
      </c>
      <c r="BQ128" s="42"/>
      <c r="BR128" s="42"/>
      <c r="BS128" s="42"/>
      <c r="BT128" s="42"/>
      <c r="BU128" s="42"/>
      <c r="BV128" s="42"/>
      <c r="BW128" s="42"/>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row>
    <row r="129" spans="1:98">
      <c r="A129" s="5" t="s">
        <v>1050</v>
      </c>
      <c r="B129" s="5" t="s">
        <v>1014</v>
      </c>
      <c r="C129" t="s">
        <v>889</v>
      </c>
      <c r="D129" s="2" t="s">
        <v>670</v>
      </c>
      <c r="E129" s="45" t="s">
        <v>1232</v>
      </c>
      <c r="F129" s="47">
        <f>SUM(G129:CS129)</f>
        <v>1</v>
      </c>
      <c r="BQ129" s="42"/>
      <c r="BR129" s="42"/>
      <c r="BS129" s="42"/>
      <c r="BT129" s="42"/>
      <c r="BU129" s="42"/>
      <c r="BV129" s="42"/>
      <c r="BW129" s="42"/>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4">
        <v>1</v>
      </c>
      <c r="CT129" s="13"/>
    </row>
    <row r="130" spans="1:98">
      <c r="A130" s="5" t="s">
        <v>1050</v>
      </c>
      <c r="B130" s="1" t="s">
        <v>1016</v>
      </c>
      <c r="C130" s="1"/>
      <c r="D130" s="7" t="s">
        <v>1015</v>
      </c>
      <c r="E130" s="96" t="s">
        <v>1231</v>
      </c>
      <c r="F130" s="47"/>
      <c r="BQ130" s="42"/>
      <c r="BR130" s="42"/>
      <c r="BS130" s="42"/>
      <c r="BT130" s="42"/>
      <c r="BU130" s="42"/>
      <c r="BV130" s="42"/>
      <c r="BW130" s="42"/>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row>
    <row r="131" spans="1:98" ht="30">
      <c r="A131" s="5" t="s">
        <v>1050</v>
      </c>
      <c r="B131" s="5" t="s">
        <v>1016</v>
      </c>
      <c r="C131" t="s">
        <v>672</v>
      </c>
      <c r="D131" s="2" t="s">
        <v>673</v>
      </c>
      <c r="E131" s="96" t="s">
        <v>1231</v>
      </c>
      <c r="F131" s="17">
        <f t="shared" ref="F131:F149" si="5">SUM(G131:CS131)</f>
        <v>0</v>
      </c>
    </row>
    <row r="132" spans="1:98" ht="30">
      <c r="A132" s="5" t="s">
        <v>1050</v>
      </c>
      <c r="B132" s="5" t="s">
        <v>1016</v>
      </c>
      <c r="C132" t="s">
        <v>890</v>
      </c>
      <c r="D132" s="2" t="s">
        <v>674</v>
      </c>
      <c r="E132" s="96" t="s">
        <v>1231</v>
      </c>
      <c r="F132" s="17">
        <f t="shared" si="5"/>
        <v>0</v>
      </c>
    </row>
    <row r="133" spans="1:98">
      <c r="A133" s="5" t="s">
        <v>1050</v>
      </c>
      <c r="B133" s="5" t="s">
        <v>1016</v>
      </c>
      <c r="C133" t="s">
        <v>891</v>
      </c>
      <c r="D133" s="2" t="s">
        <v>675</v>
      </c>
      <c r="E133" s="96" t="s">
        <v>1231</v>
      </c>
      <c r="F133" s="17">
        <f t="shared" si="5"/>
        <v>0</v>
      </c>
    </row>
    <row r="134" spans="1:98" ht="30">
      <c r="A134" s="5" t="s">
        <v>1050</v>
      </c>
      <c r="B134" s="5" t="s">
        <v>1016</v>
      </c>
      <c r="C134" t="s">
        <v>892</v>
      </c>
      <c r="D134" s="2" t="s">
        <v>676</v>
      </c>
      <c r="E134" s="96" t="s">
        <v>1231</v>
      </c>
      <c r="F134" s="17">
        <f t="shared" si="5"/>
        <v>0</v>
      </c>
    </row>
    <row r="135" spans="1:98">
      <c r="A135" s="5" t="s">
        <v>1050</v>
      </c>
      <c r="B135" s="1" t="s">
        <v>1018</v>
      </c>
      <c r="C135" s="1"/>
      <c r="D135" s="7" t="s">
        <v>1017</v>
      </c>
      <c r="E135" s="96" t="s">
        <v>1231</v>
      </c>
      <c r="F135" s="47"/>
    </row>
    <row r="136" spans="1:98">
      <c r="A136" s="5" t="s">
        <v>1050</v>
      </c>
      <c r="B136" s="5" t="s">
        <v>1018</v>
      </c>
      <c r="C136" t="s">
        <v>677</v>
      </c>
      <c r="D136" s="2" t="s">
        <v>678</v>
      </c>
      <c r="E136" s="96" t="s">
        <v>1231</v>
      </c>
      <c r="F136" s="17">
        <f t="shared" si="5"/>
        <v>0</v>
      </c>
    </row>
    <row r="137" spans="1:98">
      <c r="A137" s="5" t="s">
        <v>1050</v>
      </c>
      <c r="B137" s="5" t="s">
        <v>1018</v>
      </c>
      <c r="C137" t="s">
        <v>893</v>
      </c>
      <c r="D137" s="2" t="s">
        <v>679</v>
      </c>
      <c r="E137" s="96" t="s">
        <v>1231</v>
      </c>
      <c r="F137" s="17">
        <f t="shared" si="5"/>
        <v>0</v>
      </c>
    </row>
    <row r="138" spans="1:98">
      <c r="A138" s="5" t="s">
        <v>1050</v>
      </c>
      <c r="B138" s="5" t="s">
        <v>1018</v>
      </c>
      <c r="C138" t="s">
        <v>894</v>
      </c>
      <c r="D138" s="2" t="s">
        <v>680</v>
      </c>
      <c r="E138" s="96" t="s">
        <v>1231</v>
      </c>
      <c r="F138" s="17">
        <f t="shared" si="5"/>
        <v>0</v>
      </c>
    </row>
    <row r="139" spans="1:98">
      <c r="A139" s="5" t="s">
        <v>1050</v>
      </c>
      <c r="B139" s="5" t="s">
        <v>1018</v>
      </c>
      <c r="C139" t="s">
        <v>895</v>
      </c>
      <c r="D139" s="2" t="s">
        <v>681</v>
      </c>
      <c r="E139" s="96" t="s">
        <v>1231</v>
      </c>
      <c r="F139" s="17">
        <f t="shared" si="5"/>
        <v>0</v>
      </c>
    </row>
    <row r="140" spans="1:98">
      <c r="A140" s="5" t="s">
        <v>1050</v>
      </c>
      <c r="B140" s="5" t="s">
        <v>1018</v>
      </c>
      <c r="C140" t="s">
        <v>896</v>
      </c>
      <c r="D140" s="2" t="s">
        <v>682</v>
      </c>
      <c r="E140" s="96" t="s">
        <v>1231</v>
      </c>
      <c r="F140" s="17">
        <f t="shared" si="5"/>
        <v>0</v>
      </c>
    </row>
    <row r="141" spans="1:98">
      <c r="A141" s="5" t="s">
        <v>1050</v>
      </c>
      <c r="B141" s="5" t="s">
        <v>1018</v>
      </c>
      <c r="C141" t="s">
        <v>897</v>
      </c>
      <c r="D141" s="2" t="s">
        <v>683</v>
      </c>
      <c r="E141" s="96" t="s">
        <v>1231</v>
      </c>
      <c r="F141" s="17">
        <f t="shared" si="5"/>
        <v>0</v>
      </c>
    </row>
    <row r="142" spans="1:98">
      <c r="A142" s="5" t="s">
        <v>1050</v>
      </c>
      <c r="B142" s="5" t="s">
        <v>1018</v>
      </c>
      <c r="C142" t="s">
        <v>898</v>
      </c>
      <c r="D142" s="2" t="s">
        <v>684</v>
      </c>
      <c r="E142" s="96" t="s">
        <v>1231</v>
      </c>
      <c r="F142" s="17">
        <f t="shared" si="5"/>
        <v>0</v>
      </c>
    </row>
    <row r="143" spans="1:98">
      <c r="A143" s="5" t="s">
        <v>1050</v>
      </c>
      <c r="B143" s="5" t="s">
        <v>1018</v>
      </c>
      <c r="C143" t="s">
        <v>899</v>
      </c>
      <c r="D143" s="2" t="s">
        <v>685</v>
      </c>
      <c r="E143" s="96" t="s">
        <v>1231</v>
      </c>
      <c r="F143" s="17">
        <f t="shared" si="5"/>
        <v>0</v>
      </c>
    </row>
    <row r="144" spans="1:98">
      <c r="A144" s="5" t="s">
        <v>1050</v>
      </c>
      <c r="B144" s="5" t="s">
        <v>1018</v>
      </c>
      <c r="C144" t="s">
        <v>900</v>
      </c>
      <c r="D144" s="2" t="s">
        <v>686</v>
      </c>
      <c r="E144" s="96" t="s">
        <v>1231</v>
      </c>
      <c r="F144" s="17">
        <f t="shared" si="5"/>
        <v>0</v>
      </c>
    </row>
    <row r="145" spans="1:6">
      <c r="A145" s="5" t="s">
        <v>1050</v>
      </c>
      <c r="B145" s="5" t="s">
        <v>1018</v>
      </c>
      <c r="C145" t="s">
        <v>901</v>
      </c>
      <c r="D145" s="2" t="s">
        <v>687</v>
      </c>
      <c r="E145" s="96" t="s">
        <v>1231</v>
      </c>
      <c r="F145" s="17">
        <f t="shared" si="5"/>
        <v>0</v>
      </c>
    </row>
    <row r="146" spans="1:6" ht="30">
      <c r="A146" s="5" t="s">
        <v>1050</v>
      </c>
      <c r="B146" s="5" t="s">
        <v>1018</v>
      </c>
      <c r="C146" t="s">
        <v>902</v>
      </c>
      <c r="D146" s="2" t="s">
        <v>688</v>
      </c>
      <c r="E146" s="96" t="s">
        <v>1231</v>
      </c>
      <c r="F146" s="17">
        <f t="shared" si="5"/>
        <v>0</v>
      </c>
    </row>
    <row r="147" spans="1:6">
      <c r="A147" s="5" t="s">
        <v>1050</v>
      </c>
      <c r="B147" s="1" t="s">
        <v>1020</v>
      </c>
      <c r="C147" s="1"/>
      <c r="D147" s="7" t="s">
        <v>1019</v>
      </c>
      <c r="E147" s="96" t="s">
        <v>1231</v>
      </c>
      <c r="F147" s="47"/>
    </row>
    <row r="148" spans="1:6" ht="30">
      <c r="A148" s="5" t="s">
        <v>1050</v>
      </c>
      <c r="B148" s="5" t="s">
        <v>1020</v>
      </c>
      <c r="C148" t="s">
        <v>689</v>
      </c>
      <c r="D148" s="2" t="s">
        <v>690</v>
      </c>
      <c r="E148" s="96" t="s">
        <v>1231</v>
      </c>
      <c r="F148" s="17">
        <f t="shared" si="5"/>
        <v>0</v>
      </c>
    </row>
    <row r="149" spans="1:6">
      <c r="A149" s="5" t="s">
        <v>1050</v>
      </c>
      <c r="B149" s="5" t="s">
        <v>1020</v>
      </c>
      <c r="C149" t="s">
        <v>903</v>
      </c>
      <c r="D149" s="2" t="s">
        <v>691</v>
      </c>
      <c r="E149" s="96" t="s">
        <v>1231</v>
      </c>
      <c r="F149" s="17">
        <f t="shared" si="5"/>
        <v>0</v>
      </c>
    </row>
    <row r="150" spans="1:6" ht="30">
      <c r="A150" s="5" t="s">
        <v>1050</v>
      </c>
      <c r="B150" s="5" t="s">
        <v>1020</v>
      </c>
      <c r="C150" t="s">
        <v>904</v>
      </c>
      <c r="D150" s="2" t="s">
        <v>692</v>
      </c>
      <c r="E150" s="96" t="s">
        <v>1231</v>
      </c>
      <c r="F150" s="17">
        <f>SUM(G150:CS150)</f>
        <v>0</v>
      </c>
    </row>
    <row r="151" spans="1:6">
      <c r="A151" s="5" t="s">
        <v>1050</v>
      </c>
      <c r="B151" s="5" t="s">
        <v>1020</v>
      </c>
      <c r="C151" t="s">
        <v>905</v>
      </c>
      <c r="D151" s="2" t="s">
        <v>693</v>
      </c>
      <c r="E151" s="96" t="s">
        <v>1231</v>
      </c>
      <c r="F151" s="17">
        <f t="shared" ref="F151:F168" si="6">SUM(G151:CS151)</f>
        <v>0</v>
      </c>
    </row>
    <row r="152" spans="1:6" ht="30">
      <c r="A152" s="5" t="s">
        <v>1050</v>
      </c>
      <c r="B152" s="5" t="s">
        <v>1020</v>
      </c>
      <c r="C152" t="s">
        <v>906</v>
      </c>
      <c r="D152" s="2" t="s">
        <v>694</v>
      </c>
      <c r="E152" s="96" t="s">
        <v>1231</v>
      </c>
      <c r="F152" s="17">
        <f t="shared" si="6"/>
        <v>0</v>
      </c>
    </row>
    <row r="153" spans="1:6">
      <c r="A153" s="5" t="s">
        <v>1050</v>
      </c>
      <c r="B153" s="1" t="s">
        <v>1022</v>
      </c>
      <c r="C153" s="1"/>
      <c r="D153" s="7" t="s">
        <v>1021</v>
      </c>
      <c r="E153" s="96" t="s">
        <v>1231</v>
      </c>
      <c r="F153" s="47"/>
    </row>
    <row r="154" spans="1:6">
      <c r="A154" s="5" t="s">
        <v>1050</v>
      </c>
      <c r="B154" s="5" t="s">
        <v>1022</v>
      </c>
      <c r="C154" t="s">
        <v>695</v>
      </c>
      <c r="D154" s="2" t="s">
        <v>696</v>
      </c>
      <c r="E154" s="96" t="s">
        <v>1231</v>
      </c>
      <c r="F154" s="17">
        <f t="shared" si="6"/>
        <v>0</v>
      </c>
    </row>
    <row r="155" spans="1:6">
      <c r="A155" s="5" t="s">
        <v>1050</v>
      </c>
      <c r="B155" s="5" t="s">
        <v>1022</v>
      </c>
      <c r="C155" t="s">
        <v>907</v>
      </c>
      <c r="D155" s="2" t="s">
        <v>697</v>
      </c>
      <c r="E155" s="96" t="s">
        <v>1231</v>
      </c>
      <c r="F155" s="17">
        <f t="shared" si="6"/>
        <v>0</v>
      </c>
    </row>
    <row r="156" spans="1:6">
      <c r="A156" s="5" t="s">
        <v>1050</v>
      </c>
      <c r="B156" s="5" t="s">
        <v>1022</v>
      </c>
      <c r="C156" t="s">
        <v>908</v>
      </c>
      <c r="D156" s="2" t="s">
        <v>698</v>
      </c>
      <c r="E156" s="96" t="s">
        <v>1231</v>
      </c>
      <c r="F156" s="17">
        <f t="shared" si="6"/>
        <v>0</v>
      </c>
    </row>
    <row r="157" spans="1:6" ht="30">
      <c r="A157" s="5" t="s">
        <v>1050</v>
      </c>
      <c r="B157" s="5" t="s">
        <v>1022</v>
      </c>
      <c r="C157" t="s">
        <v>909</v>
      </c>
      <c r="D157" s="2" t="s">
        <v>699</v>
      </c>
      <c r="E157" s="96" t="s">
        <v>1231</v>
      </c>
      <c r="F157" s="17">
        <f t="shared" si="6"/>
        <v>0</v>
      </c>
    </row>
    <row r="158" spans="1:6">
      <c r="A158" s="5" t="s">
        <v>1050</v>
      </c>
      <c r="B158" s="5" t="s">
        <v>1022</v>
      </c>
      <c r="C158" t="s">
        <v>910</v>
      </c>
      <c r="D158" s="2" t="s">
        <v>700</v>
      </c>
      <c r="E158" s="96" t="s">
        <v>1231</v>
      </c>
      <c r="F158" s="17">
        <f t="shared" si="6"/>
        <v>0</v>
      </c>
    </row>
    <row r="159" spans="1:6">
      <c r="A159" s="5" t="s">
        <v>1050</v>
      </c>
      <c r="B159" s="5" t="s">
        <v>1022</v>
      </c>
      <c r="C159" t="s">
        <v>911</v>
      </c>
      <c r="D159" s="2" t="s">
        <v>701</v>
      </c>
      <c r="E159" s="96" t="s">
        <v>1231</v>
      </c>
      <c r="F159" s="17">
        <f t="shared" si="6"/>
        <v>0</v>
      </c>
    </row>
    <row r="160" spans="1:6">
      <c r="A160" s="5" t="s">
        <v>1050</v>
      </c>
      <c r="B160" s="5" t="s">
        <v>1022</v>
      </c>
      <c r="C160" t="s">
        <v>912</v>
      </c>
      <c r="D160" s="2" t="s">
        <v>702</v>
      </c>
      <c r="E160" s="96" t="s">
        <v>1231</v>
      </c>
      <c r="F160" s="17">
        <f t="shared" si="6"/>
        <v>0</v>
      </c>
    </row>
    <row r="161" spans="1:6">
      <c r="A161" s="5" t="s">
        <v>1050</v>
      </c>
      <c r="B161" s="1" t="s">
        <v>1024</v>
      </c>
      <c r="C161" s="1"/>
      <c r="D161" s="7" t="s">
        <v>1023</v>
      </c>
      <c r="E161" s="96" t="s">
        <v>1231</v>
      </c>
      <c r="F161" s="47"/>
    </row>
    <row r="162" spans="1:6" ht="30">
      <c r="A162" s="5" t="s">
        <v>1050</v>
      </c>
      <c r="B162" s="5" t="s">
        <v>1024</v>
      </c>
      <c r="C162" t="s">
        <v>703</v>
      </c>
      <c r="D162" s="2" t="s">
        <v>704</v>
      </c>
      <c r="E162" s="96" t="s">
        <v>1231</v>
      </c>
      <c r="F162" s="17">
        <f t="shared" si="6"/>
        <v>0</v>
      </c>
    </row>
    <row r="163" spans="1:6">
      <c r="A163" s="5" t="s">
        <v>1050</v>
      </c>
      <c r="B163" s="5" t="s">
        <v>1024</v>
      </c>
      <c r="C163" t="s">
        <v>913</v>
      </c>
      <c r="D163" s="2" t="s">
        <v>705</v>
      </c>
      <c r="E163" s="96" t="s">
        <v>1231</v>
      </c>
      <c r="F163" s="17">
        <f t="shared" si="6"/>
        <v>0</v>
      </c>
    </row>
    <row r="164" spans="1:6">
      <c r="A164" s="5" t="s">
        <v>1050</v>
      </c>
      <c r="B164" s="5" t="s">
        <v>1024</v>
      </c>
      <c r="C164" t="s">
        <v>914</v>
      </c>
      <c r="D164" s="2" t="s">
        <v>706</v>
      </c>
      <c r="E164" s="96" t="s">
        <v>1231</v>
      </c>
      <c r="F164" s="17">
        <f t="shared" si="6"/>
        <v>0</v>
      </c>
    </row>
    <row r="165" spans="1:6">
      <c r="A165" s="5" t="s">
        <v>1050</v>
      </c>
      <c r="B165" s="5" t="s">
        <v>1024</v>
      </c>
      <c r="C165" t="s">
        <v>915</v>
      </c>
      <c r="D165" s="2" t="s">
        <v>707</v>
      </c>
      <c r="E165" s="96" t="s">
        <v>1231</v>
      </c>
      <c r="F165" s="17">
        <f t="shared" si="6"/>
        <v>0</v>
      </c>
    </row>
    <row r="166" spans="1:6" ht="30">
      <c r="A166" s="5" t="s">
        <v>1050</v>
      </c>
      <c r="B166" s="1" t="s">
        <v>1025</v>
      </c>
      <c r="C166" s="1"/>
      <c r="D166" s="7" t="s">
        <v>1228</v>
      </c>
      <c r="E166" s="96" t="s">
        <v>1231</v>
      </c>
      <c r="F166" s="47"/>
    </row>
    <row r="167" spans="1:6">
      <c r="A167" s="5" t="s">
        <v>1050</v>
      </c>
      <c r="B167" s="5" t="s">
        <v>1025</v>
      </c>
      <c r="C167" t="s">
        <v>708</v>
      </c>
      <c r="D167" s="2" t="s">
        <v>709</v>
      </c>
      <c r="E167" s="96" t="s">
        <v>1231</v>
      </c>
      <c r="F167" s="17">
        <f t="shared" si="6"/>
        <v>0</v>
      </c>
    </row>
    <row r="168" spans="1:6" ht="30">
      <c r="A168" s="5" t="s">
        <v>1050</v>
      </c>
      <c r="B168" s="5" t="s">
        <v>1025</v>
      </c>
      <c r="C168" t="s">
        <v>916</v>
      </c>
      <c r="D168" s="2" t="s">
        <v>710</v>
      </c>
      <c r="E168" s="96" t="s">
        <v>1231</v>
      </c>
      <c r="F168" s="17">
        <f t="shared" si="6"/>
        <v>0</v>
      </c>
    </row>
    <row r="169" spans="1:6">
      <c r="A169" s="5" t="s">
        <v>1050</v>
      </c>
      <c r="B169" s="5" t="s">
        <v>1025</v>
      </c>
      <c r="C169" t="s">
        <v>917</v>
      </c>
      <c r="D169" s="2" t="s">
        <v>711</v>
      </c>
      <c r="E169" s="96" t="s">
        <v>1231</v>
      </c>
      <c r="F169" s="17">
        <f>SUM(G169:CS169)</f>
        <v>0</v>
      </c>
    </row>
    <row r="170" spans="1:6">
      <c r="A170" s="5" t="s">
        <v>1050</v>
      </c>
      <c r="B170" s="5" t="s">
        <v>1025</v>
      </c>
      <c r="C170" t="s">
        <v>918</v>
      </c>
      <c r="D170" s="2" t="s">
        <v>712</v>
      </c>
      <c r="E170" s="96" t="s">
        <v>1231</v>
      </c>
      <c r="F170" s="17">
        <f t="shared" ref="F170:F233" si="7">SUM(G170:CS170)</f>
        <v>0</v>
      </c>
    </row>
    <row r="171" spans="1:6">
      <c r="A171" s="5" t="s">
        <v>1050</v>
      </c>
      <c r="B171" s="5" t="s">
        <v>1025</v>
      </c>
      <c r="C171" t="s">
        <v>919</v>
      </c>
      <c r="D171" s="2" t="s">
        <v>713</v>
      </c>
      <c r="E171" s="96" t="s">
        <v>1231</v>
      </c>
      <c r="F171" s="17">
        <f t="shared" si="7"/>
        <v>0</v>
      </c>
    </row>
    <row r="172" spans="1:6">
      <c r="A172" s="5" t="s">
        <v>1050</v>
      </c>
      <c r="B172" s="5" t="s">
        <v>1025</v>
      </c>
      <c r="C172" t="s">
        <v>920</v>
      </c>
      <c r="D172" s="2" t="s">
        <v>714</v>
      </c>
      <c r="E172" s="96" t="s">
        <v>1231</v>
      </c>
      <c r="F172" s="17">
        <f t="shared" si="7"/>
        <v>0</v>
      </c>
    </row>
    <row r="173" spans="1:6">
      <c r="A173" s="5" t="s">
        <v>1050</v>
      </c>
      <c r="B173" s="5" t="s">
        <v>1025</v>
      </c>
      <c r="C173" t="s">
        <v>921</v>
      </c>
      <c r="D173" s="2" t="s">
        <v>715</v>
      </c>
      <c r="E173" s="96" t="s">
        <v>1231</v>
      </c>
      <c r="F173" s="17">
        <f t="shared" si="7"/>
        <v>0</v>
      </c>
    </row>
    <row r="174" spans="1:6">
      <c r="A174" s="5" t="s">
        <v>1050</v>
      </c>
      <c r="B174" s="5" t="s">
        <v>1025</v>
      </c>
      <c r="C174" t="s">
        <v>922</v>
      </c>
      <c r="D174" s="2" t="s">
        <v>716</v>
      </c>
      <c r="E174" s="96" t="s">
        <v>1231</v>
      </c>
      <c r="F174" s="17">
        <f t="shared" si="7"/>
        <v>0</v>
      </c>
    </row>
    <row r="175" spans="1:6">
      <c r="A175" s="5" t="s">
        <v>1050</v>
      </c>
      <c r="B175" s="1" t="s">
        <v>1027</v>
      </c>
      <c r="C175" s="1"/>
      <c r="D175" s="7" t="s">
        <v>1026</v>
      </c>
      <c r="E175" s="96" t="s">
        <v>1231</v>
      </c>
      <c r="F175" s="47"/>
    </row>
    <row r="176" spans="1:6" ht="30">
      <c r="A176" s="5" t="s">
        <v>1050</v>
      </c>
      <c r="B176" s="5" t="s">
        <v>1027</v>
      </c>
      <c r="C176" t="s">
        <v>717</v>
      </c>
      <c r="D176" s="2" t="s">
        <v>718</v>
      </c>
      <c r="E176" s="96" t="s">
        <v>1231</v>
      </c>
      <c r="F176" s="17">
        <f t="shared" si="7"/>
        <v>0</v>
      </c>
    </row>
    <row r="177" spans="1:6">
      <c r="A177" s="5" t="s">
        <v>1050</v>
      </c>
      <c r="B177" s="5" t="s">
        <v>1027</v>
      </c>
      <c r="C177" t="s">
        <v>923</v>
      </c>
      <c r="D177" s="2" t="s">
        <v>719</v>
      </c>
      <c r="E177" s="96" t="s">
        <v>1231</v>
      </c>
      <c r="F177" s="17">
        <f t="shared" si="7"/>
        <v>0</v>
      </c>
    </row>
    <row r="178" spans="1:6" ht="30">
      <c r="A178" s="5" t="s">
        <v>1050</v>
      </c>
      <c r="B178" s="5" t="s">
        <v>1027</v>
      </c>
      <c r="C178" t="s">
        <v>924</v>
      </c>
      <c r="D178" s="2" t="s">
        <v>720</v>
      </c>
      <c r="E178" s="96" t="s">
        <v>1231</v>
      </c>
      <c r="F178" s="17">
        <f t="shared" si="7"/>
        <v>0</v>
      </c>
    </row>
    <row r="179" spans="1:6">
      <c r="A179" s="5" t="s">
        <v>1050</v>
      </c>
      <c r="B179" s="5" t="s">
        <v>1027</v>
      </c>
      <c r="C179" t="s">
        <v>925</v>
      </c>
      <c r="D179" s="2" t="s">
        <v>721</v>
      </c>
      <c r="E179" s="96" t="s">
        <v>1231</v>
      </c>
      <c r="F179" s="17">
        <f t="shared" si="7"/>
        <v>0</v>
      </c>
    </row>
    <row r="180" spans="1:6">
      <c r="A180" s="5" t="s">
        <v>1050</v>
      </c>
      <c r="B180" s="5" t="s">
        <v>1027</v>
      </c>
      <c r="C180" t="s">
        <v>926</v>
      </c>
      <c r="D180" s="2" t="s">
        <v>722</v>
      </c>
      <c r="E180" s="96" t="s">
        <v>1231</v>
      </c>
      <c r="F180" s="17">
        <f t="shared" si="7"/>
        <v>0</v>
      </c>
    </row>
    <row r="181" spans="1:6">
      <c r="A181" s="5" t="s">
        <v>1050</v>
      </c>
      <c r="B181" s="1" t="s">
        <v>1029</v>
      </c>
      <c r="C181" s="1"/>
      <c r="D181" s="7" t="s">
        <v>1028</v>
      </c>
      <c r="E181" s="96" t="s">
        <v>1231</v>
      </c>
      <c r="F181" s="47"/>
    </row>
    <row r="182" spans="1:6">
      <c r="A182" s="5" t="s">
        <v>1050</v>
      </c>
      <c r="B182" s="5" t="s">
        <v>1029</v>
      </c>
      <c r="C182" t="s">
        <v>723</v>
      </c>
      <c r="D182" s="2" t="s">
        <v>724</v>
      </c>
      <c r="E182" s="96" t="s">
        <v>1231</v>
      </c>
      <c r="F182" s="17">
        <f t="shared" si="7"/>
        <v>0</v>
      </c>
    </row>
    <row r="183" spans="1:6">
      <c r="A183" s="5" t="s">
        <v>1050</v>
      </c>
      <c r="B183" s="5" t="s">
        <v>1029</v>
      </c>
      <c r="C183" t="s">
        <v>927</v>
      </c>
      <c r="D183" s="2" t="s">
        <v>725</v>
      </c>
      <c r="E183" s="96" t="s">
        <v>1231</v>
      </c>
      <c r="F183" s="17">
        <f t="shared" si="7"/>
        <v>0</v>
      </c>
    </row>
    <row r="184" spans="1:6">
      <c r="A184" s="5" t="s">
        <v>1050</v>
      </c>
      <c r="B184" s="5" t="s">
        <v>1029</v>
      </c>
      <c r="C184" t="s">
        <v>928</v>
      </c>
      <c r="D184" s="2" t="s">
        <v>726</v>
      </c>
      <c r="E184" s="96" t="s">
        <v>1231</v>
      </c>
      <c r="F184" s="17">
        <f t="shared" si="7"/>
        <v>0</v>
      </c>
    </row>
    <row r="185" spans="1:6">
      <c r="A185" s="5" t="s">
        <v>1050</v>
      </c>
      <c r="B185" s="5" t="s">
        <v>1029</v>
      </c>
      <c r="C185" t="s">
        <v>929</v>
      </c>
      <c r="D185" s="2" t="s">
        <v>727</v>
      </c>
      <c r="E185" s="96" t="s">
        <v>1231</v>
      </c>
      <c r="F185" s="17">
        <f t="shared" si="7"/>
        <v>0</v>
      </c>
    </row>
    <row r="186" spans="1:6">
      <c r="A186" s="5" t="s">
        <v>1050</v>
      </c>
      <c r="B186" s="5" t="s">
        <v>1029</v>
      </c>
      <c r="C186" t="s">
        <v>930</v>
      </c>
      <c r="D186" s="2" t="s">
        <v>728</v>
      </c>
      <c r="E186" s="96" t="s">
        <v>1231</v>
      </c>
      <c r="F186" s="17">
        <f t="shared" si="7"/>
        <v>0</v>
      </c>
    </row>
    <row r="187" spans="1:6">
      <c r="A187" s="5" t="s">
        <v>1050</v>
      </c>
      <c r="B187" s="1" t="s">
        <v>1031</v>
      </c>
      <c r="C187" s="1"/>
      <c r="D187" s="7" t="s">
        <v>1030</v>
      </c>
      <c r="E187" s="96" t="s">
        <v>1231</v>
      </c>
      <c r="F187" s="47"/>
    </row>
    <row r="188" spans="1:6">
      <c r="A188" s="5" t="s">
        <v>1050</v>
      </c>
      <c r="B188" s="5" t="s">
        <v>1031</v>
      </c>
      <c r="C188" t="s">
        <v>729</v>
      </c>
      <c r="D188" s="2" t="s">
        <v>730</v>
      </c>
      <c r="E188" s="96" t="s">
        <v>1231</v>
      </c>
      <c r="F188" s="17">
        <f t="shared" si="7"/>
        <v>0</v>
      </c>
    </row>
    <row r="189" spans="1:6" ht="30">
      <c r="A189" s="5" t="s">
        <v>1050</v>
      </c>
      <c r="B189" s="5" t="s">
        <v>1031</v>
      </c>
      <c r="C189" t="s">
        <v>931</v>
      </c>
      <c r="D189" s="2" t="s">
        <v>731</v>
      </c>
      <c r="E189" s="96" t="s">
        <v>1231</v>
      </c>
      <c r="F189" s="17">
        <f t="shared" si="7"/>
        <v>0</v>
      </c>
    </row>
    <row r="190" spans="1:6">
      <c r="A190" s="5" t="s">
        <v>1050</v>
      </c>
      <c r="B190" s="5" t="s">
        <v>1031</v>
      </c>
      <c r="C190" t="s">
        <v>932</v>
      </c>
      <c r="D190" s="2" t="s">
        <v>732</v>
      </c>
      <c r="E190" s="96" t="s">
        <v>1231</v>
      </c>
      <c r="F190" s="17">
        <f t="shared" si="7"/>
        <v>0</v>
      </c>
    </row>
    <row r="191" spans="1:6">
      <c r="A191" s="5" t="s">
        <v>1050</v>
      </c>
      <c r="B191" s="5" t="s">
        <v>1031</v>
      </c>
      <c r="C191" t="s">
        <v>933</v>
      </c>
      <c r="D191" s="2" t="s">
        <v>733</v>
      </c>
      <c r="E191" s="96" t="s">
        <v>1231</v>
      </c>
      <c r="F191" s="17">
        <f t="shared" si="7"/>
        <v>0</v>
      </c>
    </row>
    <row r="192" spans="1:6" ht="30">
      <c r="A192" s="5" t="s">
        <v>1050</v>
      </c>
      <c r="B192" s="5" t="s">
        <v>1031</v>
      </c>
      <c r="C192" t="s">
        <v>934</v>
      </c>
      <c r="D192" s="2" t="s">
        <v>734</v>
      </c>
      <c r="E192" s="96" t="s">
        <v>1231</v>
      </c>
      <c r="F192" s="17">
        <f t="shared" si="7"/>
        <v>0</v>
      </c>
    </row>
    <row r="193" spans="1:6">
      <c r="A193" s="8" t="s">
        <v>1051</v>
      </c>
      <c r="B193" s="1" t="s">
        <v>1033</v>
      </c>
      <c r="C193" s="1"/>
      <c r="D193" s="7" t="s">
        <v>1032</v>
      </c>
      <c r="E193" s="96" t="s">
        <v>1231</v>
      </c>
      <c r="F193" s="47"/>
    </row>
    <row r="194" spans="1:6">
      <c r="A194" s="5" t="s">
        <v>1051</v>
      </c>
      <c r="B194" s="5" t="s">
        <v>1033</v>
      </c>
      <c r="C194" t="s">
        <v>735</v>
      </c>
      <c r="D194" s="2" t="s">
        <v>736</v>
      </c>
      <c r="E194" s="96" t="s">
        <v>1231</v>
      </c>
      <c r="F194" s="17">
        <f t="shared" si="7"/>
        <v>0</v>
      </c>
    </row>
    <row r="195" spans="1:6">
      <c r="A195" s="5" t="s">
        <v>1051</v>
      </c>
      <c r="B195" s="5" t="s">
        <v>1033</v>
      </c>
      <c r="C195" t="s">
        <v>935</v>
      </c>
      <c r="D195" s="2" t="s">
        <v>737</v>
      </c>
      <c r="E195" s="96" t="s">
        <v>1231</v>
      </c>
      <c r="F195" s="17">
        <f t="shared" si="7"/>
        <v>0</v>
      </c>
    </row>
    <row r="196" spans="1:6">
      <c r="A196" s="5" t="s">
        <v>1051</v>
      </c>
      <c r="B196" s="5" t="s">
        <v>1033</v>
      </c>
      <c r="C196" t="s">
        <v>936</v>
      </c>
      <c r="D196" s="2" t="s">
        <v>738</v>
      </c>
      <c r="E196" s="96" t="s">
        <v>1231</v>
      </c>
      <c r="F196" s="17">
        <f t="shared" si="7"/>
        <v>0</v>
      </c>
    </row>
    <row r="197" spans="1:6">
      <c r="A197" s="5" t="s">
        <v>1051</v>
      </c>
      <c r="B197" s="5" t="s">
        <v>1033</v>
      </c>
      <c r="C197" t="s">
        <v>937</v>
      </c>
      <c r="D197" s="2" t="s">
        <v>739</v>
      </c>
      <c r="E197" s="96" t="s">
        <v>1231</v>
      </c>
      <c r="F197" s="17">
        <f t="shared" si="7"/>
        <v>0</v>
      </c>
    </row>
    <row r="198" spans="1:6">
      <c r="A198" s="5" t="s">
        <v>1051</v>
      </c>
      <c r="B198" s="5" t="s">
        <v>1033</v>
      </c>
      <c r="C198" t="s">
        <v>938</v>
      </c>
      <c r="D198" s="2" t="s">
        <v>740</v>
      </c>
      <c r="E198" s="96" t="s">
        <v>1231</v>
      </c>
      <c r="F198" s="17">
        <f t="shared" si="7"/>
        <v>0</v>
      </c>
    </row>
    <row r="199" spans="1:6">
      <c r="A199" s="5" t="s">
        <v>1051</v>
      </c>
      <c r="B199" s="1" t="s">
        <v>1035</v>
      </c>
      <c r="C199" s="1"/>
      <c r="D199" s="7" t="s">
        <v>1034</v>
      </c>
      <c r="E199" s="96" t="s">
        <v>1231</v>
      </c>
      <c r="F199" s="47"/>
    </row>
    <row r="200" spans="1:6" ht="30">
      <c r="A200" s="5" t="s">
        <v>1051</v>
      </c>
      <c r="B200" s="5" t="s">
        <v>1035</v>
      </c>
      <c r="C200" t="s">
        <v>741</v>
      </c>
      <c r="D200" s="2" t="s">
        <v>742</v>
      </c>
      <c r="E200" s="96" t="s">
        <v>1231</v>
      </c>
      <c r="F200" s="17">
        <f t="shared" si="7"/>
        <v>0</v>
      </c>
    </row>
    <row r="201" spans="1:6" ht="30">
      <c r="A201" s="5" t="s">
        <v>1051</v>
      </c>
      <c r="B201" s="5" t="s">
        <v>1035</v>
      </c>
      <c r="C201" t="s">
        <v>939</v>
      </c>
      <c r="D201" s="2" t="s">
        <v>743</v>
      </c>
      <c r="E201" s="96" t="s">
        <v>1231</v>
      </c>
      <c r="F201" s="17">
        <f t="shared" si="7"/>
        <v>0</v>
      </c>
    </row>
    <row r="202" spans="1:6">
      <c r="A202" s="5" t="s">
        <v>1051</v>
      </c>
      <c r="B202" s="5" t="s">
        <v>1035</v>
      </c>
      <c r="C202" t="s">
        <v>940</v>
      </c>
      <c r="D202" s="2" t="s">
        <v>744</v>
      </c>
      <c r="E202" s="96" t="s">
        <v>1231</v>
      </c>
      <c r="F202" s="17">
        <f t="shared" si="7"/>
        <v>0</v>
      </c>
    </row>
    <row r="203" spans="1:6">
      <c r="A203" s="5" t="s">
        <v>1051</v>
      </c>
      <c r="B203" s="5" t="s">
        <v>1035</v>
      </c>
      <c r="C203" t="s">
        <v>941</v>
      </c>
      <c r="D203" s="2" t="s">
        <v>745</v>
      </c>
      <c r="E203" s="96" t="s">
        <v>1231</v>
      </c>
      <c r="F203" s="17">
        <f t="shared" si="7"/>
        <v>0</v>
      </c>
    </row>
    <row r="204" spans="1:6">
      <c r="A204" s="5" t="s">
        <v>1051</v>
      </c>
      <c r="B204" s="5" t="s">
        <v>1035</v>
      </c>
      <c r="C204" t="s">
        <v>942</v>
      </c>
      <c r="D204" s="2" t="s">
        <v>746</v>
      </c>
      <c r="E204" s="96" t="s">
        <v>1231</v>
      </c>
      <c r="F204" s="17">
        <f t="shared" si="7"/>
        <v>0</v>
      </c>
    </row>
    <row r="205" spans="1:6">
      <c r="A205" s="5" t="s">
        <v>1051</v>
      </c>
      <c r="B205" s="5" t="s">
        <v>1035</v>
      </c>
      <c r="C205" t="s">
        <v>943</v>
      </c>
      <c r="D205" s="2" t="s">
        <v>747</v>
      </c>
      <c r="E205" s="96" t="s">
        <v>1231</v>
      </c>
      <c r="F205" s="17">
        <f t="shared" si="7"/>
        <v>0</v>
      </c>
    </row>
    <row r="206" spans="1:6">
      <c r="A206" s="5" t="s">
        <v>1051</v>
      </c>
      <c r="B206" s="5" t="s">
        <v>1035</v>
      </c>
      <c r="C206" t="s">
        <v>944</v>
      </c>
      <c r="D206" s="2" t="s">
        <v>748</v>
      </c>
      <c r="E206" s="96" t="s">
        <v>1231</v>
      </c>
      <c r="F206" s="17">
        <f t="shared" si="7"/>
        <v>0</v>
      </c>
    </row>
    <row r="207" spans="1:6">
      <c r="A207" s="5" t="s">
        <v>1051</v>
      </c>
      <c r="B207" s="1" t="s">
        <v>1037</v>
      </c>
      <c r="C207" s="1"/>
      <c r="D207" s="7" t="s">
        <v>1036</v>
      </c>
      <c r="E207" s="96" t="s">
        <v>1231</v>
      </c>
      <c r="F207" s="47"/>
    </row>
    <row r="208" spans="1:6">
      <c r="A208" s="5" t="s">
        <v>1051</v>
      </c>
      <c r="B208" s="5" t="s">
        <v>1037</v>
      </c>
      <c r="C208" t="s">
        <v>749</v>
      </c>
      <c r="D208" s="2" t="s">
        <v>750</v>
      </c>
      <c r="E208" s="96" t="s">
        <v>1231</v>
      </c>
      <c r="F208" s="17">
        <f t="shared" si="7"/>
        <v>0</v>
      </c>
    </row>
    <row r="209" spans="1:6">
      <c r="A209" s="5" t="s">
        <v>1051</v>
      </c>
      <c r="B209" s="5" t="s">
        <v>1037</v>
      </c>
      <c r="C209" t="s">
        <v>945</v>
      </c>
      <c r="D209" s="2" t="s">
        <v>751</v>
      </c>
      <c r="E209" s="96" t="s">
        <v>1231</v>
      </c>
      <c r="F209" s="17">
        <f t="shared" si="7"/>
        <v>0</v>
      </c>
    </row>
    <row r="210" spans="1:6">
      <c r="A210" s="5" t="s">
        <v>1051</v>
      </c>
      <c r="B210" s="5" t="s">
        <v>1037</v>
      </c>
      <c r="C210" t="s">
        <v>946</v>
      </c>
      <c r="D210" s="2" t="s">
        <v>752</v>
      </c>
      <c r="E210" s="96" t="s">
        <v>1231</v>
      </c>
      <c r="F210" s="17">
        <f t="shared" si="7"/>
        <v>0</v>
      </c>
    </row>
    <row r="211" spans="1:6">
      <c r="A211" s="5" t="s">
        <v>1051</v>
      </c>
      <c r="B211" s="5" t="s">
        <v>1037</v>
      </c>
      <c r="C211" t="s">
        <v>947</v>
      </c>
      <c r="D211" s="2" t="s">
        <v>753</v>
      </c>
      <c r="E211" s="96" t="s">
        <v>1231</v>
      </c>
      <c r="F211" s="17">
        <f t="shared" si="7"/>
        <v>0</v>
      </c>
    </row>
    <row r="212" spans="1:6">
      <c r="A212" s="5" t="s">
        <v>1051</v>
      </c>
      <c r="B212" s="5" t="s">
        <v>1037</v>
      </c>
      <c r="C212" t="s">
        <v>948</v>
      </c>
      <c r="D212" s="2" t="s">
        <v>754</v>
      </c>
      <c r="E212" s="96" t="s">
        <v>1231</v>
      </c>
      <c r="F212" s="17">
        <f t="shared" si="7"/>
        <v>0</v>
      </c>
    </row>
    <row r="213" spans="1:6">
      <c r="A213" s="5" t="s">
        <v>1051</v>
      </c>
      <c r="B213" s="1" t="s">
        <v>1039</v>
      </c>
      <c r="C213" s="1"/>
      <c r="D213" s="7" t="s">
        <v>1038</v>
      </c>
      <c r="E213" s="96" t="s">
        <v>1231</v>
      </c>
      <c r="F213" s="47"/>
    </row>
    <row r="214" spans="1:6" ht="30">
      <c r="A214" s="5" t="s">
        <v>1051</v>
      </c>
      <c r="B214" s="5" t="s">
        <v>1039</v>
      </c>
      <c r="C214" t="s">
        <v>755</v>
      </c>
      <c r="D214" s="2" t="s">
        <v>756</v>
      </c>
      <c r="E214" s="96" t="s">
        <v>1231</v>
      </c>
      <c r="F214" s="17">
        <f t="shared" si="7"/>
        <v>0</v>
      </c>
    </row>
    <row r="215" spans="1:6">
      <c r="A215" s="5" t="s">
        <v>1051</v>
      </c>
      <c r="B215" s="5" t="s">
        <v>1039</v>
      </c>
      <c r="C215" t="s">
        <v>949</v>
      </c>
      <c r="D215" s="2" t="s">
        <v>757</v>
      </c>
      <c r="E215" s="96" t="s">
        <v>1231</v>
      </c>
      <c r="F215" s="17">
        <f t="shared" si="7"/>
        <v>0</v>
      </c>
    </row>
    <row r="216" spans="1:6" ht="30">
      <c r="A216" s="5" t="s">
        <v>1051</v>
      </c>
      <c r="B216" s="5" t="s">
        <v>1039</v>
      </c>
      <c r="C216" t="s">
        <v>950</v>
      </c>
      <c r="D216" s="2" t="s">
        <v>758</v>
      </c>
      <c r="E216" s="96" t="s">
        <v>1231</v>
      </c>
      <c r="F216" s="17">
        <f t="shared" si="7"/>
        <v>0</v>
      </c>
    </row>
    <row r="217" spans="1:6">
      <c r="A217" s="5" t="s">
        <v>1051</v>
      </c>
      <c r="B217" s="5" t="s">
        <v>1039</v>
      </c>
      <c r="C217" t="s">
        <v>951</v>
      </c>
      <c r="D217" s="2" t="s">
        <v>759</v>
      </c>
      <c r="E217" s="96" t="s">
        <v>1231</v>
      </c>
      <c r="F217" s="17">
        <f t="shared" si="7"/>
        <v>0</v>
      </c>
    </row>
    <row r="218" spans="1:6" ht="30">
      <c r="A218" s="5" t="s">
        <v>1051</v>
      </c>
      <c r="B218" s="5" t="s">
        <v>1039</v>
      </c>
      <c r="C218" t="s">
        <v>952</v>
      </c>
      <c r="D218" s="2" t="s">
        <v>760</v>
      </c>
      <c r="E218" s="96" t="s">
        <v>1231</v>
      </c>
      <c r="F218" s="17">
        <f t="shared" si="7"/>
        <v>0</v>
      </c>
    </row>
    <row r="219" spans="1:6">
      <c r="A219" s="5" t="s">
        <v>1051</v>
      </c>
      <c r="B219" s="5" t="s">
        <v>1039</v>
      </c>
      <c r="C219" t="s">
        <v>953</v>
      </c>
      <c r="D219" s="2" t="s">
        <v>761</v>
      </c>
      <c r="E219" s="96" t="s">
        <v>1231</v>
      </c>
      <c r="F219" s="17">
        <f t="shared" si="7"/>
        <v>0</v>
      </c>
    </row>
    <row r="220" spans="1:6">
      <c r="A220" s="5" t="s">
        <v>1051</v>
      </c>
      <c r="B220" s="5" t="s">
        <v>1039</v>
      </c>
      <c r="C220" t="s">
        <v>954</v>
      </c>
      <c r="D220" s="2" t="s">
        <v>762</v>
      </c>
      <c r="E220" s="96" t="s">
        <v>1231</v>
      </c>
      <c r="F220" s="17">
        <f t="shared" si="7"/>
        <v>0</v>
      </c>
    </row>
    <row r="221" spans="1:6">
      <c r="A221" s="5" t="s">
        <v>1051</v>
      </c>
      <c r="B221" s="5" t="s">
        <v>1039</v>
      </c>
      <c r="C221" t="s">
        <v>955</v>
      </c>
      <c r="D221" s="2" t="s">
        <v>763</v>
      </c>
      <c r="E221" s="96" t="s">
        <v>1231</v>
      </c>
      <c r="F221" s="17">
        <f t="shared" si="7"/>
        <v>0</v>
      </c>
    </row>
    <row r="222" spans="1:6">
      <c r="A222" s="5" t="s">
        <v>1051</v>
      </c>
      <c r="B222" s="1" t="s">
        <v>1041</v>
      </c>
      <c r="C222" s="1"/>
      <c r="D222" s="7" t="s">
        <v>1040</v>
      </c>
      <c r="E222" s="96" t="s">
        <v>1231</v>
      </c>
      <c r="F222" s="47"/>
    </row>
    <row r="223" spans="1:6">
      <c r="A223" s="5" t="s">
        <v>1051</v>
      </c>
      <c r="B223" s="5" t="s">
        <v>1041</v>
      </c>
      <c r="C223" t="s">
        <v>764</v>
      </c>
      <c r="D223" s="2" t="s">
        <v>765</v>
      </c>
      <c r="E223" s="96" t="s">
        <v>1231</v>
      </c>
      <c r="F223" s="17">
        <f t="shared" si="7"/>
        <v>0</v>
      </c>
    </row>
    <row r="224" spans="1:6">
      <c r="A224" s="5" t="s">
        <v>1051</v>
      </c>
      <c r="B224" s="5" t="s">
        <v>1041</v>
      </c>
      <c r="C224" t="s">
        <v>956</v>
      </c>
      <c r="D224" s="2" t="s">
        <v>766</v>
      </c>
      <c r="E224" s="96" t="s">
        <v>1231</v>
      </c>
      <c r="F224" s="17">
        <f t="shared" si="7"/>
        <v>0</v>
      </c>
    </row>
    <row r="225" spans="1:6">
      <c r="A225" s="5" t="s">
        <v>1051</v>
      </c>
      <c r="B225" s="5" t="s">
        <v>1041</v>
      </c>
      <c r="C225" t="s">
        <v>957</v>
      </c>
      <c r="D225" s="2" t="s">
        <v>767</v>
      </c>
      <c r="E225" s="96" t="s">
        <v>1231</v>
      </c>
      <c r="F225" s="17">
        <f t="shared" si="7"/>
        <v>0</v>
      </c>
    </row>
    <row r="226" spans="1:6">
      <c r="A226" s="5" t="s">
        <v>1051</v>
      </c>
      <c r="B226" s="5" t="s">
        <v>1041</v>
      </c>
      <c r="C226" t="s">
        <v>958</v>
      </c>
      <c r="D226" s="2" t="s">
        <v>768</v>
      </c>
      <c r="E226" s="96" t="s">
        <v>1231</v>
      </c>
      <c r="F226" s="17">
        <f t="shared" si="7"/>
        <v>0</v>
      </c>
    </row>
    <row r="227" spans="1:6">
      <c r="A227" s="5" t="s">
        <v>1051</v>
      </c>
      <c r="B227" s="5" t="s">
        <v>1041</v>
      </c>
      <c r="C227" t="s">
        <v>959</v>
      </c>
      <c r="D227" s="2" t="s">
        <v>769</v>
      </c>
      <c r="E227" s="96" t="s">
        <v>1231</v>
      </c>
      <c r="F227" s="17">
        <f t="shared" si="7"/>
        <v>0</v>
      </c>
    </row>
    <row r="228" spans="1:6" ht="30">
      <c r="A228" s="5" t="s">
        <v>1051</v>
      </c>
      <c r="B228" s="5" t="s">
        <v>1041</v>
      </c>
      <c r="C228" t="s">
        <v>960</v>
      </c>
      <c r="D228" s="2" t="s">
        <v>770</v>
      </c>
      <c r="E228" s="96" t="s">
        <v>1231</v>
      </c>
      <c r="F228" s="17">
        <f t="shared" si="7"/>
        <v>0</v>
      </c>
    </row>
    <row r="229" spans="1:6" ht="30">
      <c r="A229" s="5" t="s">
        <v>1051</v>
      </c>
      <c r="B229" s="5" t="s">
        <v>1041</v>
      </c>
      <c r="C229" t="s">
        <v>961</v>
      </c>
      <c r="D229" s="2" t="s">
        <v>771</v>
      </c>
      <c r="E229" s="96" t="s">
        <v>1231</v>
      </c>
      <c r="F229" s="17">
        <f t="shared" si="7"/>
        <v>0</v>
      </c>
    </row>
    <row r="230" spans="1:6">
      <c r="A230" s="5" t="s">
        <v>1051</v>
      </c>
      <c r="B230" s="1" t="s">
        <v>1043</v>
      </c>
      <c r="C230" s="1"/>
      <c r="D230" s="7" t="s">
        <v>1042</v>
      </c>
      <c r="E230" s="96" t="s">
        <v>1231</v>
      </c>
      <c r="F230" s="47"/>
    </row>
    <row r="231" spans="1:6" ht="30">
      <c r="A231" s="5" t="s">
        <v>1051</v>
      </c>
      <c r="B231" s="5" t="s">
        <v>1043</v>
      </c>
      <c r="C231" t="s">
        <v>772</v>
      </c>
      <c r="D231" s="2" t="s">
        <v>773</v>
      </c>
      <c r="E231" s="96" t="s">
        <v>1231</v>
      </c>
      <c r="F231" s="17">
        <f t="shared" si="7"/>
        <v>0</v>
      </c>
    </row>
    <row r="232" spans="1:6">
      <c r="A232" s="5" t="s">
        <v>1051</v>
      </c>
      <c r="B232" s="5" t="s">
        <v>1043</v>
      </c>
      <c r="C232" t="s">
        <v>962</v>
      </c>
      <c r="D232" s="2" t="s">
        <v>774</v>
      </c>
      <c r="E232" s="96" t="s">
        <v>1231</v>
      </c>
      <c r="F232" s="17">
        <f t="shared" si="7"/>
        <v>0</v>
      </c>
    </row>
    <row r="233" spans="1:6" ht="30">
      <c r="A233" s="5" t="s">
        <v>1051</v>
      </c>
      <c r="B233" s="5" t="s">
        <v>1043</v>
      </c>
      <c r="C233" t="s">
        <v>963</v>
      </c>
      <c r="D233" s="2" t="s">
        <v>775</v>
      </c>
      <c r="E233" s="96" t="s">
        <v>1231</v>
      </c>
      <c r="F233" s="17">
        <f t="shared" si="7"/>
        <v>0</v>
      </c>
    </row>
    <row r="234" spans="1:6">
      <c r="A234" s="5" t="s">
        <v>1051</v>
      </c>
      <c r="B234" s="5" t="s">
        <v>1043</v>
      </c>
      <c r="C234" t="s">
        <v>964</v>
      </c>
      <c r="D234" s="2" t="s">
        <v>776</v>
      </c>
      <c r="E234" s="96" t="s">
        <v>1231</v>
      </c>
      <c r="F234" s="17">
        <f t="shared" ref="F234:F256" si="8">SUM(G234:CS234)</f>
        <v>0</v>
      </c>
    </row>
    <row r="235" spans="1:6" ht="30">
      <c r="A235" s="5" t="s">
        <v>1051</v>
      </c>
      <c r="B235" s="5" t="s">
        <v>1043</v>
      </c>
      <c r="C235" t="s">
        <v>965</v>
      </c>
      <c r="D235" s="2" t="s">
        <v>777</v>
      </c>
      <c r="E235" s="96" t="s">
        <v>1231</v>
      </c>
      <c r="F235" s="17">
        <f t="shared" si="8"/>
        <v>0</v>
      </c>
    </row>
    <row r="236" spans="1:6">
      <c r="A236" s="5" t="s">
        <v>1051</v>
      </c>
      <c r="B236" s="5" t="s">
        <v>1043</v>
      </c>
      <c r="C236" t="s">
        <v>966</v>
      </c>
      <c r="D236" s="2" t="s">
        <v>778</v>
      </c>
      <c r="E236" s="96" t="s">
        <v>1231</v>
      </c>
      <c r="F236" s="17">
        <f t="shared" si="8"/>
        <v>0</v>
      </c>
    </row>
    <row r="237" spans="1:6" ht="30">
      <c r="A237" s="8" t="s">
        <v>1052</v>
      </c>
      <c r="B237" s="1" t="s">
        <v>1045</v>
      </c>
      <c r="C237" s="1"/>
      <c r="D237" s="7" t="s">
        <v>1044</v>
      </c>
      <c r="E237" s="96" t="s">
        <v>1231</v>
      </c>
      <c r="F237" s="47"/>
    </row>
    <row r="238" spans="1:6">
      <c r="A238" s="5" t="s">
        <v>1052</v>
      </c>
      <c r="B238" s="5" t="s">
        <v>1045</v>
      </c>
      <c r="C238" t="s">
        <v>779</v>
      </c>
      <c r="D238" s="2" t="s">
        <v>780</v>
      </c>
      <c r="E238" s="96" t="s">
        <v>1231</v>
      </c>
      <c r="F238" s="17">
        <f t="shared" si="8"/>
        <v>0</v>
      </c>
    </row>
    <row r="239" spans="1:6">
      <c r="A239" s="5" t="s">
        <v>1052</v>
      </c>
      <c r="B239" s="5" t="s">
        <v>1045</v>
      </c>
      <c r="C239" t="s">
        <v>799</v>
      </c>
      <c r="D239" s="2" t="s">
        <v>781</v>
      </c>
      <c r="E239" s="96" t="s">
        <v>1231</v>
      </c>
      <c r="F239" s="17">
        <f t="shared" si="8"/>
        <v>0</v>
      </c>
    </row>
    <row r="240" spans="1:6" ht="30">
      <c r="A240" s="5" t="s">
        <v>1052</v>
      </c>
      <c r="B240" s="5" t="s">
        <v>1045</v>
      </c>
      <c r="C240" t="s">
        <v>800</v>
      </c>
      <c r="D240" s="2" t="s">
        <v>782</v>
      </c>
      <c r="E240" s="96" t="s">
        <v>1231</v>
      </c>
      <c r="F240" s="17">
        <f t="shared" si="8"/>
        <v>0</v>
      </c>
    </row>
    <row r="241" spans="1:6">
      <c r="A241" s="5" t="s">
        <v>1052</v>
      </c>
      <c r="B241" s="5" t="s">
        <v>1045</v>
      </c>
      <c r="C241" t="s">
        <v>801</v>
      </c>
      <c r="D241" s="2" t="s">
        <v>783</v>
      </c>
      <c r="E241" s="96" t="s">
        <v>1231</v>
      </c>
      <c r="F241" s="17">
        <f t="shared" si="8"/>
        <v>0</v>
      </c>
    </row>
    <row r="242" spans="1:6" ht="30">
      <c r="A242" s="5" t="s">
        <v>1052</v>
      </c>
      <c r="B242" s="5" t="s">
        <v>1045</v>
      </c>
      <c r="C242" t="s">
        <v>802</v>
      </c>
      <c r="D242" s="2" t="s">
        <v>784</v>
      </c>
      <c r="E242" s="96" t="s">
        <v>1231</v>
      </c>
      <c r="F242" s="17">
        <f t="shared" si="8"/>
        <v>0</v>
      </c>
    </row>
    <row r="243" spans="1:6" ht="30">
      <c r="A243" s="5" t="s">
        <v>1052</v>
      </c>
      <c r="B243" s="1" t="s">
        <v>1046</v>
      </c>
      <c r="C243" s="1"/>
      <c r="D243" s="7" t="s">
        <v>1053</v>
      </c>
      <c r="E243" s="96" t="s">
        <v>1231</v>
      </c>
      <c r="F243" s="47"/>
    </row>
    <row r="244" spans="1:6">
      <c r="A244" s="5" t="s">
        <v>1052</v>
      </c>
      <c r="B244" s="5" t="s">
        <v>1046</v>
      </c>
      <c r="C244" t="s">
        <v>785</v>
      </c>
      <c r="D244" s="2" t="s">
        <v>786</v>
      </c>
      <c r="E244" s="96" t="s">
        <v>1231</v>
      </c>
      <c r="F244" s="17">
        <f t="shared" si="8"/>
        <v>0</v>
      </c>
    </row>
    <row r="245" spans="1:6" ht="30">
      <c r="A245" s="5" t="s">
        <v>1052</v>
      </c>
      <c r="B245" s="5" t="s">
        <v>1046</v>
      </c>
      <c r="C245" t="s">
        <v>967</v>
      </c>
      <c r="D245" s="2" t="s">
        <v>787</v>
      </c>
      <c r="E245" s="96" t="s">
        <v>1231</v>
      </c>
      <c r="F245" s="17">
        <f t="shared" si="8"/>
        <v>0</v>
      </c>
    </row>
    <row r="246" spans="1:6">
      <c r="A246" s="5" t="s">
        <v>1052</v>
      </c>
      <c r="B246" s="5" t="s">
        <v>1046</v>
      </c>
      <c r="C246" t="s">
        <v>968</v>
      </c>
      <c r="D246" s="2" t="s">
        <v>788</v>
      </c>
      <c r="E246" s="96" t="s">
        <v>1231</v>
      </c>
      <c r="F246" s="17">
        <f t="shared" si="8"/>
        <v>0</v>
      </c>
    </row>
    <row r="247" spans="1:6">
      <c r="A247" s="5" t="s">
        <v>1052</v>
      </c>
      <c r="B247" s="5" t="s">
        <v>1046</v>
      </c>
      <c r="C247" t="s">
        <v>969</v>
      </c>
      <c r="D247" s="2" t="s">
        <v>789</v>
      </c>
      <c r="E247" s="96" t="s">
        <v>1231</v>
      </c>
      <c r="F247" s="17">
        <f t="shared" si="8"/>
        <v>0</v>
      </c>
    </row>
    <row r="248" spans="1:6" ht="30">
      <c r="A248" s="5" t="s">
        <v>1052</v>
      </c>
      <c r="B248" s="5" t="s">
        <v>1046</v>
      </c>
      <c r="C248" t="s">
        <v>970</v>
      </c>
      <c r="D248" s="2" t="s">
        <v>790</v>
      </c>
      <c r="E248" s="96" t="s">
        <v>1231</v>
      </c>
      <c r="F248" s="17">
        <f t="shared" si="8"/>
        <v>0</v>
      </c>
    </row>
    <row r="249" spans="1:6">
      <c r="A249" s="5" t="s">
        <v>1052</v>
      </c>
      <c r="B249" s="5" t="s">
        <v>1046</v>
      </c>
      <c r="C249" t="s">
        <v>971</v>
      </c>
      <c r="D249" s="2" t="s">
        <v>791</v>
      </c>
      <c r="E249" s="96" t="s">
        <v>1231</v>
      </c>
      <c r="F249" s="17">
        <f t="shared" si="8"/>
        <v>0</v>
      </c>
    </row>
    <row r="250" spans="1:6">
      <c r="A250" s="5" t="s">
        <v>1052</v>
      </c>
      <c r="B250" s="5" t="s">
        <v>1046</v>
      </c>
      <c r="C250" t="s">
        <v>972</v>
      </c>
      <c r="D250" s="2" t="s">
        <v>792</v>
      </c>
      <c r="E250" s="96" t="s">
        <v>1231</v>
      </c>
      <c r="F250" s="17">
        <f t="shared" si="8"/>
        <v>0</v>
      </c>
    </row>
    <row r="251" spans="1:6">
      <c r="A251" s="5" t="s">
        <v>1052</v>
      </c>
      <c r="B251" s="5" t="s">
        <v>1046</v>
      </c>
      <c r="C251" t="s">
        <v>973</v>
      </c>
      <c r="D251" s="2" t="s">
        <v>793</v>
      </c>
      <c r="E251" s="96" t="s">
        <v>1231</v>
      </c>
      <c r="F251" s="17">
        <f t="shared" si="8"/>
        <v>0</v>
      </c>
    </row>
    <row r="252" spans="1:6" ht="30">
      <c r="A252" s="5" t="s">
        <v>1052</v>
      </c>
      <c r="B252" s="1" t="s">
        <v>1048</v>
      </c>
      <c r="C252" s="1"/>
      <c r="D252" s="7" t="s">
        <v>1047</v>
      </c>
      <c r="E252" s="96" t="s">
        <v>1231</v>
      </c>
      <c r="F252" s="47"/>
    </row>
    <row r="253" spans="1:6">
      <c r="A253" s="5" t="s">
        <v>1052</v>
      </c>
      <c r="B253" s="5" t="s">
        <v>1048</v>
      </c>
      <c r="C253" t="s">
        <v>794</v>
      </c>
      <c r="D253" s="2" t="s">
        <v>795</v>
      </c>
      <c r="E253" s="96" t="s">
        <v>1231</v>
      </c>
      <c r="F253" s="17">
        <f t="shared" si="8"/>
        <v>0</v>
      </c>
    </row>
    <row r="254" spans="1:6">
      <c r="A254" s="5" t="s">
        <v>1052</v>
      </c>
      <c r="B254" s="5" t="s">
        <v>1048</v>
      </c>
      <c r="C254" t="s">
        <v>974</v>
      </c>
      <c r="D254" s="2" t="s">
        <v>796</v>
      </c>
      <c r="E254" s="96" t="s">
        <v>1231</v>
      </c>
      <c r="F254" s="17">
        <f t="shared" si="8"/>
        <v>0</v>
      </c>
    </row>
    <row r="255" spans="1:6">
      <c r="A255" s="5" t="s">
        <v>1052</v>
      </c>
      <c r="B255" s="5" t="s">
        <v>1048</v>
      </c>
      <c r="C255" t="s">
        <v>975</v>
      </c>
      <c r="D255" s="2" t="s">
        <v>797</v>
      </c>
      <c r="E255" s="96" t="s">
        <v>1231</v>
      </c>
      <c r="F255" s="17">
        <f t="shared" si="8"/>
        <v>0</v>
      </c>
    </row>
    <row r="256" spans="1:6">
      <c r="A256" s="5" t="s">
        <v>1052</v>
      </c>
      <c r="B256" s="5" t="s">
        <v>1048</v>
      </c>
      <c r="C256" t="s">
        <v>976</v>
      </c>
      <c r="D256" s="2" t="s">
        <v>798</v>
      </c>
      <c r="E256" s="96" t="s">
        <v>1231</v>
      </c>
      <c r="F256" s="17">
        <f t="shared" si="8"/>
        <v>0</v>
      </c>
    </row>
  </sheetData>
  <autoFilter ref="A9:F256">
    <filterColumn colId="5"/>
  </autoFilter>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6"/>
  </sheetPr>
  <dimension ref="C3:Q86"/>
  <sheetViews>
    <sheetView topLeftCell="A67" workbookViewId="0">
      <selection activeCell="G60" sqref="G60"/>
    </sheetView>
  </sheetViews>
  <sheetFormatPr defaultRowHeight="15"/>
  <cols>
    <col min="4" max="4" width="11.140625" bestFit="1" customWidth="1"/>
  </cols>
  <sheetData>
    <row r="3" spans="3:17">
      <c r="C3" s="30" t="s">
        <v>1746</v>
      </c>
      <c r="D3" s="30"/>
      <c r="E3" s="30"/>
      <c r="F3" s="30"/>
      <c r="G3" s="30"/>
      <c r="H3" s="30"/>
      <c r="I3" s="30"/>
      <c r="J3" s="30"/>
      <c r="K3" s="30"/>
      <c r="L3" s="30"/>
      <c r="M3" s="30"/>
      <c r="N3" s="30"/>
      <c r="O3" s="30"/>
      <c r="P3" s="30"/>
      <c r="Q3" s="30"/>
    </row>
    <row r="4" spans="3:17">
      <c r="C4" t="s">
        <v>1742</v>
      </c>
    </row>
    <row r="5" spans="3:17">
      <c r="C5" s="90" t="s">
        <v>1242</v>
      </c>
      <c r="D5" s="109" t="s">
        <v>1750</v>
      </c>
      <c r="E5" s="92" t="s">
        <v>1739</v>
      </c>
      <c r="F5" s="92" t="s">
        <v>1740</v>
      </c>
      <c r="G5" s="92" t="s">
        <v>1741</v>
      </c>
    </row>
    <row r="6" spans="3:17">
      <c r="C6" s="91" t="s">
        <v>0</v>
      </c>
      <c r="D6" s="76" t="s">
        <v>1749</v>
      </c>
      <c r="E6" s="76">
        <f>SUM(COBIT5vsValIT!H8:AK8)</f>
        <v>27</v>
      </c>
      <c r="F6" s="76">
        <f>SUM(COBIT5vsValIT!AM8:BN8)</f>
        <v>23</v>
      </c>
      <c r="G6" s="76">
        <f>SUM(COBIT5vsValIT!BO8:CS8)</f>
        <v>23</v>
      </c>
    </row>
    <row r="7" spans="3:17">
      <c r="C7" s="72" t="s">
        <v>1248</v>
      </c>
      <c r="D7" s="76">
        <f>SUM(COBIT5vsValIT!F10:F17)</f>
        <v>16</v>
      </c>
      <c r="E7" s="85">
        <f>SUM(COBIT5vsValIT!G10:AK26)</f>
        <v>16</v>
      </c>
      <c r="F7" s="86">
        <f>SUM(COBIT5vsValIT!AL10:BN26)</f>
        <v>0</v>
      </c>
      <c r="G7" s="87">
        <f>SUM(COBIT5vsValIT!BO9:CS26)</f>
        <v>0</v>
      </c>
    </row>
    <row r="8" spans="3:17">
      <c r="C8" s="72" t="s">
        <v>1249</v>
      </c>
      <c r="D8" s="76">
        <f>SUM(COBIT5vsValIT!F30:F111)</f>
        <v>37</v>
      </c>
      <c r="E8" s="88">
        <f>SUM(COBIT5vsValIT!G30:AK111)</f>
        <v>11</v>
      </c>
      <c r="F8" s="77">
        <f>SUM(COBIT5vsValIT!AL30:BN111)</f>
        <v>23</v>
      </c>
      <c r="G8" s="78">
        <f>SUM(COBIT5vsValIT!BO30:CS111)</f>
        <v>3</v>
      </c>
    </row>
    <row r="9" spans="3:17">
      <c r="C9" s="72" t="s">
        <v>1250</v>
      </c>
      <c r="D9" s="76">
        <f>SUM(COBIT5vsValIT!F115:F187)</f>
        <v>20</v>
      </c>
      <c r="E9" s="88">
        <f>SUM(COBIT5vsValIT!G115:AK187)</f>
        <v>0</v>
      </c>
      <c r="F9" s="77">
        <f>SUM(COBIT5vsValIT!AL115:BN187)</f>
        <v>0</v>
      </c>
      <c r="G9" s="78">
        <f>SUM(COBIT5vsValIT!BO115:CS187)</f>
        <v>20</v>
      </c>
    </row>
    <row r="10" spans="3:17">
      <c r="C10" s="72" t="s">
        <v>1251</v>
      </c>
      <c r="D10" s="76">
        <f>SUM(COBIT5vsValIT!F193:F230)</f>
        <v>0</v>
      </c>
      <c r="E10" s="88">
        <f>SUM(COBIT5vsValIT!G193:AK236)</f>
        <v>0</v>
      </c>
      <c r="F10" s="77">
        <f>SUM(COBIT5vsValIT!AL193:BN236)</f>
        <v>0</v>
      </c>
      <c r="G10" s="78">
        <f>SUM(COBIT5vsValIT!BO193:CS236)</f>
        <v>0</v>
      </c>
    </row>
    <row r="11" spans="3:17">
      <c r="C11" s="72" t="s">
        <v>1252</v>
      </c>
      <c r="D11" s="76">
        <f>SUM(COBIT5vsValIT!F237:F252)</f>
        <v>0</v>
      </c>
      <c r="E11" s="89">
        <f>SUM(COBIT5vsValIT!G237:AK256)</f>
        <v>0</v>
      </c>
      <c r="F11" s="80">
        <f>SUM(COBIT5vsValIT!AL237:BN256)</f>
        <v>0</v>
      </c>
      <c r="G11" s="81">
        <f>SUM(COBIT5vsValIT!BO237:CS256)</f>
        <v>0</v>
      </c>
    </row>
    <row r="22" spans="3:17">
      <c r="C22" s="30" t="s">
        <v>1747</v>
      </c>
      <c r="D22" s="30"/>
      <c r="E22" s="30"/>
      <c r="F22" s="30"/>
      <c r="G22" s="30"/>
      <c r="H22" s="30"/>
      <c r="I22" s="30"/>
      <c r="J22" s="30"/>
      <c r="K22" s="30"/>
      <c r="L22" s="30"/>
      <c r="M22" s="30"/>
      <c r="N22" s="30"/>
      <c r="O22" s="30"/>
      <c r="P22" s="30"/>
      <c r="Q22" s="30"/>
    </row>
    <row r="23" spans="3:17">
      <c r="C23" s="50" t="s">
        <v>0</v>
      </c>
      <c r="D23" s="73" t="s">
        <v>1232</v>
      </c>
      <c r="E23" s="73" t="s">
        <v>1233</v>
      </c>
      <c r="F23" s="73" t="s">
        <v>1234</v>
      </c>
      <c r="G23" s="74" t="s">
        <v>1231</v>
      </c>
    </row>
    <row r="24" spans="3:17">
      <c r="C24" s="75" t="s">
        <v>1248</v>
      </c>
      <c r="D24" s="77">
        <f>COUNTIF(COBIT5vsValIT!$E$10:$E$26,D23)</f>
        <v>5</v>
      </c>
      <c r="E24" s="77">
        <f>COUNTIF(COBIT5vsValIT!$E$10:$E$26,E23)</f>
        <v>1</v>
      </c>
      <c r="F24" s="77">
        <f>COUNTIF(COBIT5vsValIT!$E$10:$E$26,F23)</f>
        <v>0</v>
      </c>
      <c r="G24" s="78">
        <f>COUNTIF(COBIT5vsValIT!$E$10:$E$26,G23)</f>
        <v>11</v>
      </c>
    </row>
    <row r="25" spans="3:17">
      <c r="C25" s="82" t="s">
        <v>1249</v>
      </c>
      <c r="D25" s="83">
        <f>COUNTIF(COBIT5vsValIT!$E$30:$E$111,D23)</f>
        <v>5</v>
      </c>
      <c r="E25" s="83">
        <f>COUNTIF(COBIT5vsValIT!$E$30:$E$111,E23)</f>
        <v>3</v>
      </c>
      <c r="F25" s="83">
        <f>COUNTIF(COBIT5vsValIT!$E$30:$E$111,F23)</f>
        <v>10</v>
      </c>
      <c r="G25" s="84">
        <f>COUNTIF(COBIT5vsValIT!$E$30:$E$111,G23)</f>
        <v>64</v>
      </c>
    </row>
    <row r="26" spans="3:17">
      <c r="C26" s="75" t="s">
        <v>1250</v>
      </c>
      <c r="D26" s="77">
        <f>COUNTIF(COBIT5vsValIT!$E$115:$E$187,D23)</f>
        <v>3</v>
      </c>
      <c r="E26" s="77">
        <f>COUNTIF(COBIT5vsValIT!$E$115:$E$187,E23)</f>
        <v>3</v>
      </c>
      <c r="F26" s="77">
        <f>COUNTIF(COBIT5vsValIT!$E$115:$E$187,F23)</f>
        <v>1</v>
      </c>
      <c r="G26" s="78">
        <f>COUNTIF(COBIT5vsValIT!$E$115:$E$187,G23)</f>
        <v>66</v>
      </c>
    </row>
    <row r="27" spans="3:17">
      <c r="C27" s="82" t="s">
        <v>1251</v>
      </c>
      <c r="D27" s="83">
        <f>COUNTIF(COBIT5vsValIT!$E$193:$E$230,D23)</f>
        <v>0</v>
      </c>
      <c r="E27" s="83">
        <f>COUNTIF(COBIT5vsValIT!$E$193:$E$230,E23)</f>
        <v>0</v>
      </c>
      <c r="F27" s="83">
        <f>COUNTIF(COBIT5vsValIT!$E$193:$E$230,F23)</f>
        <v>0</v>
      </c>
      <c r="G27" s="84">
        <f>COUNTIF(COBIT5vsValIT!$E$193:$E$230,G23)</f>
        <v>38</v>
      </c>
    </row>
    <row r="28" spans="3:17">
      <c r="C28" s="79" t="s">
        <v>1252</v>
      </c>
      <c r="D28" s="80">
        <f>COUNTIF(COBIT5vsValIT!$E$237:$E$256,D23)</f>
        <v>0</v>
      </c>
      <c r="E28" s="80">
        <f>COUNTIF(COBIT5vsValIT!$E$237:$E$256,E23)</f>
        <v>0</v>
      </c>
      <c r="F28" s="80">
        <f>COUNTIF(COBIT5vsValIT!$E$237:$E$256,F23)</f>
        <v>0</v>
      </c>
      <c r="G28" s="81">
        <f>COUNTIF(COBIT5vsValIT!$E$237:$E$256,G23)</f>
        <v>20</v>
      </c>
    </row>
    <row r="43" spans="3:7">
      <c r="C43" t="s">
        <v>1747</v>
      </c>
    </row>
    <row r="44" spans="3:7">
      <c r="C44" s="50" t="s">
        <v>1750</v>
      </c>
      <c r="D44" s="73" t="s">
        <v>1232</v>
      </c>
      <c r="E44" s="73" t="s">
        <v>1233</v>
      </c>
      <c r="F44" s="73" t="s">
        <v>1234</v>
      </c>
      <c r="G44" s="74" t="s">
        <v>1231</v>
      </c>
    </row>
    <row r="45" spans="3:7">
      <c r="C45" s="75" t="s">
        <v>1739</v>
      </c>
      <c r="D45" s="77">
        <f>COUNTIF(COBIT5vsValIT!$G$7:$AK$7,D44)</f>
        <v>3</v>
      </c>
      <c r="E45" s="77">
        <f>COUNTIF(COBIT5vsValIT!$G$7:$AK$7,E44)</f>
        <v>14</v>
      </c>
      <c r="F45" s="77">
        <f>COUNTIF(COBIT5vsValIT!$G$7:$AK$7,F44)</f>
        <v>8</v>
      </c>
      <c r="G45" s="78">
        <f>COUNTIF(COBIT5vsValIT!$G$7:$AK$7,G44)</f>
        <v>0</v>
      </c>
    </row>
    <row r="46" spans="3:7">
      <c r="C46" s="82" t="s">
        <v>1740</v>
      </c>
      <c r="D46" s="83">
        <f>COUNTIF(COBIT5vsValIT!$AL$7:$BN$7,D44)</f>
        <v>1</v>
      </c>
      <c r="E46" s="83">
        <f>COUNTIF(COBIT5vsValIT!$AL$7:$BN$7,E44)</f>
        <v>15</v>
      </c>
      <c r="F46" s="83">
        <f>COUNTIF(COBIT5vsValIT!$AL$7:$BN$7,F44)</f>
        <v>7</v>
      </c>
      <c r="G46" s="84">
        <f>COUNTIF(COBIT5vsValIT!$AL$7:$BN$7,G44)</f>
        <v>0</v>
      </c>
    </row>
    <row r="47" spans="3:7">
      <c r="C47" s="79" t="s">
        <v>1741</v>
      </c>
      <c r="D47" s="80">
        <f>COUNTIF(COBIT5vsValIT!$BO$7:$CS$7,D44)</f>
        <v>1</v>
      </c>
      <c r="E47" s="80">
        <f>COUNTIF(COBIT5vsValIT!$BO$7:$CS$7,E44)</f>
        <v>10</v>
      </c>
      <c r="F47" s="80">
        <f>COUNTIF(COBIT5vsValIT!$BO$7:$CS$7,F44)</f>
        <v>10</v>
      </c>
      <c r="G47" s="81">
        <f>COUNTIF(COBIT5vsValIT!$BO$7:$CS$7,G44)</f>
        <v>0</v>
      </c>
    </row>
    <row r="63" spans="3:17">
      <c r="C63" s="30" t="s">
        <v>1748</v>
      </c>
      <c r="D63" s="30"/>
      <c r="E63" s="30"/>
      <c r="F63" s="30"/>
      <c r="G63" s="30"/>
      <c r="H63" s="30"/>
      <c r="I63" s="30"/>
      <c r="J63" s="30"/>
      <c r="K63" s="30"/>
      <c r="L63" s="30"/>
      <c r="M63" s="30"/>
      <c r="N63" s="30"/>
      <c r="O63" s="30"/>
      <c r="P63" s="30"/>
      <c r="Q63" s="30"/>
    </row>
    <row r="64" spans="3:17">
      <c r="C64" s="50" t="s">
        <v>0</v>
      </c>
      <c r="D64" s="73">
        <v>1</v>
      </c>
      <c r="E64" s="73">
        <v>2</v>
      </c>
      <c r="F64" s="73">
        <v>3</v>
      </c>
      <c r="G64" s="73">
        <v>4</v>
      </c>
      <c r="H64" s="73">
        <v>5</v>
      </c>
      <c r="I64" s="73">
        <v>6</v>
      </c>
      <c r="J64" s="74">
        <v>7</v>
      </c>
    </row>
    <row r="65" spans="3:10">
      <c r="C65" s="75" t="s">
        <v>1248</v>
      </c>
      <c r="D65" s="77">
        <f>COUNTIF(COBIT5vsValIT!$F$10:$F$26,D64)</f>
        <v>0</v>
      </c>
      <c r="E65" s="77">
        <f>COUNTIF(COBIT5vsValIT!$F$10:$F$26,E64)</f>
        <v>1</v>
      </c>
      <c r="F65" s="77">
        <f>COUNTIF(COBIT5vsValIT!$F$10:$F$26,F64)</f>
        <v>1</v>
      </c>
      <c r="G65" s="77">
        <f>COUNTIF(COBIT5vsValIT!$F$10:$F$26,G64)</f>
        <v>0</v>
      </c>
      <c r="H65" s="77">
        <f>COUNTIF(COBIT5vsValIT!$F$10:$F$26,H64)</f>
        <v>1</v>
      </c>
      <c r="I65" s="77">
        <f>COUNTIF(COBIT5vsValIT!$F$10:$F$26,I64)</f>
        <v>1</v>
      </c>
      <c r="J65" s="78">
        <f>COUNTIF(COBIT5vsValIT!$F$10:$F$26,J64)</f>
        <v>0</v>
      </c>
    </row>
    <row r="66" spans="3:10">
      <c r="C66" s="82" t="s">
        <v>1249</v>
      </c>
      <c r="D66" s="83">
        <f>COUNTIF(COBIT5vsValIT!$F$30:$F$111,D64)</f>
        <v>5</v>
      </c>
      <c r="E66" s="83">
        <f>COUNTIF(COBIT5vsValIT!$F$30:$F$111,E64)</f>
        <v>1</v>
      </c>
      <c r="F66" s="83">
        <f>COUNTIF(COBIT5vsValIT!$F$30:$F$111,F64)</f>
        <v>3</v>
      </c>
      <c r="G66" s="83">
        <f>COUNTIF(COBIT5vsValIT!$F$30:$F$111,G64)</f>
        <v>2</v>
      </c>
      <c r="H66" s="83">
        <f>COUNTIF(COBIT5vsValIT!$F$30:$F$111,H64)</f>
        <v>0</v>
      </c>
      <c r="I66" s="83">
        <f>COUNTIF(COBIT5vsValIT!$F$30:$F$111,I64)</f>
        <v>1</v>
      </c>
      <c r="J66" s="84">
        <f>COUNTIF(COBIT5vsValIT!$F$30:$F$111,J64)</f>
        <v>1</v>
      </c>
    </row>
    <row r="67" spans="3:10">
      <c r="C67" s="75" t="s">
        <v>1250</v>
      </c>
      <c r="D67" s="77">
        <f>COUNTIF(COBIT5vsValIT!$F$115:$F$187,D64)</f>
        <v>1</v>
      </c>
      <c r="E67" s="77">
        <f>COUNTIF(COBIT5vsValIT!$F$115:$F$187,E64)</f>
        <v>1</v>
      </c>
      <c r="F67" s="77">
        <f>COUNTIF(COBIT5vsValIT!$F$115:$F$187,F64)</f>
        <v>2</v>
      </c>
      <c r="G67" s="77">
        <f>COUNTIF(COBIT5vsValIT!$F$115:$F$187,G64)</f>
        <v>0</v>
      </c>
      <c r="H67" s="77">
        <f>COUNTIF(COBIT5vsValIT!$F$115:$F$187,H64)</f>
        <v>1</v>
      </c>
      <c r="I67" s="77">
        <f>COUNTIF(COBIT5vsValIT!$F$115:$F$187,I64)</f>
        <v>1</v>
      </c>
      <c r="J67" s="78">
        <f>COUNTIF(COBIT5vsValIT!$F$115:$F$187,J64)</f>
        <v>0</v>
      </c>
    </row>
    <row r="68" spans="3:10">
      <c r="C68" s="82" t="s">
        <v>1251</v>
      </c>
      <c r="D68" s="83">
        <f>COUNTIF(COBIT5vsValIT!$F$193:$F$230,D64)</f>
        <v>0</v>
      </c>
      <c r="E68" s="83">
        <f>COUNTIF(COBIT5vsValIT!$F$193:$F$230,E64)</f>
        <v>0</v>
      </c>
      <c r="F68" s="83">
        <f>COUNTIF(COBIT5vsValIT!$F$193:$F$230,F64)</f>
        <v>0</v>
      </c>
      <c r="G68" s="83">
        <f>COUNTIF(COBIT5vsValIT!$F$193:$F$230,G64)</f>
        <v>0</v>
      </c>
      <c r="H68" s="83">
        <f>COUNTIF(COBIT5vsValIT!$F$193:$F$230,H64)</f>
        <v>0</v>
      </c>
      <c r="I68" s="83">
        <f>COUNTIF(COBIT5vsValIT!$F$193:$F$230,I64)</f>
        <v>0</v>
      </c>
      <c r="J68" s="83">
        <f>COUNTIF(COBIT5vsValIT!$F$193:$F$230,J64)</f>
        <v>0</v>
      </c>
    </row>
    <row r="69" spans="3:10">
      <c r="C69" s="79" t="s">
        <v>1252</v>
      </c>
      <c r="D69" s="80">
        <f>COUNTIF(COBIT5vsValIT!$F$237:$F$256,D64)</f>
        <v>0</v>
      </c>
      <c r="E69" s="80">
        <f>COUNTIF(COBIT5vsValIT!$F$237:$F$256,E64)</f>
        <v>0</v>
      </c>
      <c r="F69" s="80">
        <f>COUNTIF(COBIT5vsValIT!$F$237:$F$256,F64)</f>
        <v>0</v>
      </c>
      <c r="G69" s="80">
        <f>COUNTIF(COBIT5vsValIT!$F$237:$F$256,G64)</f>
        <v>0</v>
      </c>
      <c r="H69" s="80">
        <f>COUNTIF(COBIT5vsValIT!$F$237:$F$256,H64)</f>
        <v>0</v>
      </c>
      <c r="I69" s="80">
        <f>COUNTIF(COBIT5vsValIT!$F$237:$F$256,I64)</f>
        <v>0</v>
      </c>
      <c r="J69" s="80">
        <f>COUNTIF(COBIT5vsValIT!$F$237:$F$256,J64)</f>
        <v>0</v>
      </c>
    </row>
    <row r="70" spans="3:10">
      <c r="C70" s="4"/>
      <c r="D70" s="4"/>
      <c r="E70" s="4"/>
      <c r="F70" s="4"/>
      <c r="G70" s="4"/>
      <c r="H70" s="4"/>
      <c r="I70" s="4"/>
      <c r="J70" s="4"/>
    </row>
    <row r="71" spans="3:10">
      <c r="C71" s="4"/>
      <c r="D71" s="4"/>
      <c r="E71" s="4"/>
      <c r="F71" s="4"/>
      <c r="G71" s="4"/>
      <c r="H71" s="4"/>
      <c r="I71" s="4"/>
      <c r="J71" s="4"/>
    </row>
    <row r="82" spans="3:10">
      <c r="C82" t="s">
        <v>1748</v>
      </c>
    </row>
    <row r="83" spans="3:10">
      <c r="C83" s="50" t="s">
        <v>1750</v>
      </c>
      <c r="D83" s="73">
        <v>1</v>
      </c>
      <c r="E83" s="73">
        <v>2</v>
      </c>
      <c r="F83" s="74">
        <v>3</v>
      </c>
      <c r="G83" s="4"/>
      <c r="H83" s="4"/>
      <c r="I83" s="4"/>
      <c r="J83" s="4"/>
    </row>
    <row r="84" spans="3:10">
      <c r="C84" s="75" t="s">
        <v>1739</v>
      </c>
      <c r="D84" s="77">
        <f>COUNTIF(COBIT5vsValIT!$G$8:$AK$8,D83)</f>
        <v>23</v>
      </c>
      <c r="E84" s="77">
        <f>COUNTIF(COBIT5vsValIT!$G$8:$AK$8,E83)</f>
        <v>2</v>
      </c>
      <c r="F84" s="78">
        <f>COUNTIF(COBIT5vsValIT!$G$8:$AK$8,F83)</f>
        <v>0</v>
      </c>
      <c r="G84" s="4"/>
      <c r="H84" s="4"/>
      <c r="I84" s="4"/>
      <c r="J84" s="4"/>
    </row>
    <row r="85" spans="3:10">
      <c r="C85" s="82" t="s">
        <v>1740</v>
      </c>
      <c r="D85" s="83">
        <f>COUNTIF(COBIT5vsValIT!$AL$8:$BN$8,D83)</f>
        <v>23</v>
      </c>
      <c r="E85" s="83">
        <f>COUNTIF(COBIT5vsValIT!$AL$8:$BN$8,E83)</f>
        <v>0</v>
      </c>
      <c r="F85" s="84">
        <f>COUNTIF(COBIT5vsValIT!$AL$8:$BN$8,F83)</f>
        <v>0</v>
      </c>
      <c r="G85" s="4"/>
      <c r="H85" s="4"/>
      <c r="I85" s="4"/>
      <c r="J85" s="4"/>
    </row>
    <row r="86" spans="3:10">
      <c r="C86" s="79" t="s">
        <v>1741</v>
      </c>
      <c r="D86" s="80">
        <f>COUNTIF(COBIT5vsValIT!$BO$8:$CS$8,D83)</f>
        <v>19</v>
      </c>
      <c r="E86" s="80">
        <f>COUNTIF(COBIT5vsValIT!$BO$8:$CS$8,E83)</f>
        <v>2</v>
      </c>
      <c r="F86" s="81">
        <f>COUNTIF(COBIT5vsValIT!$BO$8:$CS$8,F83)</f>
        <v>0</v>
      </c>
      <c r="G86" s="4"/>
      <c r="H86" s="4"/>
      <c r="I86" s="4"/>
      <c r="J86" s="4"/>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tabColor rgb="FFFF0000"/>
  </sheetPr>
  <dimension ref="A3:BG256"/>
  <sheetViews>
    <sheetView topLeftCell="BC1" workbookViewId="0">
      <selection activeCell="G6" sqref="G6:BF6"/>
    </sheetView>
  </sheetViews>
  <sheetFormatPr defaultRowHeight="15" outlineLevelCol="2"/>
  <cols>
    <col min="1" max="1" width="37.5703125" bestFit="1" customWidth="1"/>
    <col min="2" max="2" width="13.85546875" bestFit="1" customWidth="1"/>
    <col min="3" max="3" width="21.7109375" bestFit="1" customWidth="1"/>
    <col min="4" max="4" width="42.5703125" customWidth="1"/>
    <col min="5" max="5" width="10.7109375" bestFit="1" customWidth="1"/>
    <col min="6" max="6" width="22.5703125" customWidth="1"/>
    <col min="7" max="7" width="26.5703125" style="2" customWidth="1"/>
    <col min="8" max="13" width="26.5703125" style="2" customWidth="1" outlineLevel="2"/>
    <col min="14" max="14" width="26.5703125" style="2" customWidth="1" outlineLevel="1"/>
    <col min="15" max="19" width="26.5703125" style="2" customWidth="1" outlineLevel="2"/>
    <col min="20" max="20" width="26.5703125" style="2" customWidth="1" outlineLevel="1"/>
    <col min="21" max="25" width="26.5703125" style="2" customWidth="1" outlineLevel="2"/>
    <col min="26" max="26" width="26.5703125" style="2" customWidth="1"/>
    <col min="27" max="30" width="26.5703125" style="2" customWidth="1" outlineLevel="2"/>
    <col min="31" max="31" width="26.5703125" style="2" customWidth="1" outlineLevel="1"/>
    <col min="32" max="35" width="26.5703125" style="2" customWidth="1" outlineLevel="2"/>
    <col min="36" max="36" width="26.5703125" style="2" customWidth="1" outlineLevel="1"/>
    <col min="37" max="42" width="26.5703125" style="2" customWidth="1" outlineLevel="2"/>
    <col min="43" max="43" width="26.5703125" style="2" customWidth="1"/>
    <col min="44" max="47" width="26.5703125" style="2" customWidth="1" outlineLevel="2"/>
    <col min="48" max="48" width="26.5703125" style="2" customWidth="1" outlineLevel="1"/>
    <col min="49" max="49" width="30.28515625" style="2" customWidth="1" outlineLevel="2"/>
    <col min="50" max="53" width="30.28515625" customWidth="1" outlineLevel="2"/>
    <col min="54" max="54" width="30.28515625" customWidth="1" outlineLevel="1"/>
    <col min="55" max="58" width="30.28515625" customWidth="1" outlineLevel="2"/>
    <col min="59" max="59" width="30.28515625" customWidth="1" outlineLevel="1"/>
    <col min="60" max="81" width="30.28515625" customWidth="1"/>
  </cols>
  <sheetData>
    <row r="3" spans="1:58">
      <c r="G3" s="35" t="s">
        <v>1680</v>
      </c>
      <c r="Z3" s="35" t="s">
        <v>1687</v>
      </c>
      <c r="AQ3" s="35" t="s">
        <v>1222</v>
      </c>
    </row>
    <row r="4" spans="1:58">
      <c r="G4" s="7" t="s">
        <v>1678</v>
      </c>
      <c r="N4" s="7" t="s">
        <v>1681</v>
      </c>
      <c r="T4" s="7" t="s">
        <v>1683</v>
      </c>
      <c r="Z4" s="7" t="s">
        <v>1685</v>
      </c>
      <c r="AE4" s="7" t="s">
        <v>1688</v>
      </c>
      <c r="AJ4" s="7" t="s">
        <v>1690</v>
      </c>
      <c r="AQ4" s="7" t="s">
        <v>1692</v>
      </c>
      <c r="AV4" s="7" t="s">
        <v>1694</v>
      </c>
      <c r="BB4" s="1" t="s">
        <v>1697</v>
      </c>
    </row>
    <row r="5" spans="1:58">
      <c r="G5" s="1"/>
      <c r="H5" s="2" t="s">
        <v>184</v>
      </c>
      <c r="I5" s="2" t="s">
        <v>185</v>
      </c>
      <c r="J5" s="2" t="s">
        <v>186</v>
      </c>
      <c r="K5" s="2" t="s">
        <v>187</v>
      </c>
      <c r="L5" s="2" t="s">
        <v>188</v>
      </c>
      <c r="M5" s="2" t="s">
        <v>189</v>
      </c>
      <c r="N5" s="7"/>
      <c r="O5" s="2" t="s">
        <v>190</v>
      </c>
      <c r="P5" s="2" t="s">
        <v>191</v>
      </c>
      <c r="Q5" s="2" t="s">
        <v>192</v>
      </c>
      <c r="R5" s="2" t="s">
        <v>193</v>
      </c>
      <c r="S5" s="2" t="s">
        <v>194</v>
      </c>
      <c r="T5" s="7"/>
      <c r="U5" s="2" t="s">
        <v>195</v>
      </c>
      <c r="V5" s="2" t="s">
        <v>196</v>
      </c>
      <c r="W5" s="2" t="s">
        <v>197</v>
      </c>
      <c r="X5" s="2" t="s">
        <v>198</v>
      </c>
      <c r="Y5" s="2" t="s">
        <v>199</v>
      </c>
      <c r="Z5" s="7"/>
      <c r="AA5" s="2" t="s">
        <v>200</v>
      </c>
      <c r="AB5" s="2" t="s">
        <v>201</v>
      </c>
      <c r="AC5" s="2" t="s">
        <v>202</v>
      </c>
      <c r="AD5" s="2" t="s">
        <v>203</v>
      </c>
      <c r="AE5" s="7"/>
      <c r="AF5" s="2" t="s">
        <v>204</v>
      </c>
      <c r="AG5" s="2" t="s">
        <v>205</v>
      </c>
      <c r="AH5" s="2" t="s">
        <v>206</v>
      </c>
      <c r="AI5" s="2" t="s">
        <v>207</v>
      </c>
      <c r="AJ5" s="7"/>
      <c r="AK5" s="2" t="s">
        <v>208</v>
      </c>
      <c r="AL5" s="2" t="s">
        <v>209</v>
      </c>
      <c r="AM5" s="2" t="s">
        <v>210</v>
      </c>
      <c r="AN5" s="2" t="s">
        <v>211</v>
      </c>
      <c r="AO5" s="2" t="s">
        <v>212</v>
      </c>
      <c r="AP5" s="2" t="s">
        <v>213</v>
      </c>
      <c r="AQ5" s="7"/>
      <c r="AR5" s="2" t="s">
        <v>214</v>
      </c>
      <c r="AS5" s="2" t="s">
        <v>215</v>
      </c>
      <c r="AT5" s="2" t="s">
        <v>216</v>
      </c>
      <c r="AU5" s="2" t="s">
        <v>217</v>
      </c>
      <c r="AV5" s="7"/>
      <c r="AW5" s="2" t="s">
        <v>218</v>
      </c>
      <c r="AX5" s="2" t="s">
        <v>219</v>
      </c>
      <c r="AY5" s="2" t="s">
        <v>220</v>
      </c>
      <c r="AZ5" s="2" t="s">
        <v>221</v>
      </c>
      <c r="BA5" s="2" t="s">
        <v>222</v>
      </c>
      <c r="BB5" s="7"/>
      <c r="BC5" s="2" t="s">
        <v>223</v>
      </c>
      <c r="BD5" s="2" t="s">
        <v>224</v>
      </c>
      <c r="BE5" s="2" t="s">
        <v>225</v>
      </c>
      <c r="BF5" s="2" t="s">
        <v>226</v>
      </c>
    </row>
    <row r="6" spans="1:58" ht="45">
      <c r="G6" s="7" t="s">
        <v>1679</v>
      </c>
      <c r="H6" s="2" t="s">
        <v>74</v>
      </c>
      <c r="I6" s="2" t="s">
        <v>75</v>
      </c>
      <c r="J6" s="2" t="s">
        <v>76</v>
      </c>
      <c r="K6" s="2" t="s">
        <v>77</v>
      </c>
      <c r="L6" s="2" t="s">
        <v>78</v>
      </c>
      <c r="M6" s="2" t="s">
        <v>79</v>
      </c>
      <c r="N6" s="7" t="s">
        <v>1682</v>
      </c>
      <c r="O6" s="2" t="s">
        <v>80</v>
      </c>
      <c r="P6" s="2" t="s">
        <v>81</v>
      </c>
      <c r="Q6" s="2" t="s">
        <v>82</v>
      </c>
      <c r="R6" s="2" t="s">
        <v>83</v>
      </c>
      <c r="S6" s="2" t="s">
        <v>84</v>
      </c>
      <c r="T6" s="7" t="s">
        <v>1684</v>
      </c>
      <c r="U6" s="2" t="s">
        <v>85</v>
      </c>
      <c r="V6" s="2" t="s">
        <v>86</v>
      </c>
      <c r="W6" s="2" t="s">
        <v>87</v>
      </c>
      <c r="X6" s="2" t="s">
        <v>88</v>
      </c>
      <c r="Y6" s="2" t="s">
        <v>89</v>
      </c>
      <c r="Z6" s="7" t="s">
        <v>1686</v>
      </c>
      <c r="AA6" s="2" t="s">
        <v>90</v>
      </c>
      <c r="AB6" s="2" t="s">
        <v>91</v>
      </c>
      <c r="AC6" s="2" t="s">
        <v>92</v>
      </c>
      <c r="AD6" s="2" t="s">
        <v>93</v>
      </c>
      <c r="AE6" s="7" t="s">
        <v>1689</v>
      </c>
      <c r="AF6" s="2" t="s">
        <v>94</v>
      </c>
      <c r="AG6" s="2" t="s">
        <v>95</v>
      </c>
      <c r="AH6" s="2" t="s">
        <v>96</v>
      </c>
      <c r="AI6" s="2" t="s">
        <v>97</v>
      </c>
      <c r="AJ6" s="7" t="s">
        <v>1691</v>
      </c>
      <c r="AK6" s="2" t="s">
        <v>98</v>
      </c>
      <c r="AL6" s="2" t="s">
        <v>99</v>
      </c>
      <c r="AM6" s="2" t="s">
        <v>100</v>
      </c>
      <c r="AN6" s="2" t="s">
        <v>101</v>
      </c>
      <c r="AO6" s="2" t="s">
        <v>102</v>
      </c>
      <c r="AP6" s="2" t="s">
        <v>103</v>
      </c>
      <c r="AQ6" s="7" t="s">
        <v>1693</v>
      </c>
      <c r="AR6" s="2" t="s">
        <v>104</v>
      </c>
      <c r="AS6" s="2" t="s">
        <v>105</v>
      </c>
      <c r="AT6" s="2" t="s">
        <v>106</v>
      </c>
      <c r="AU6" s="2" t="s">
        <v>107</v>
      </c>
      <c r="AV6" s="7" t="s">
        <v>1695</v>
      </c>
      <c r="AW6" s="2" t="s">
        <v>108</v>
      </c>
      <c r="AX6" s="2" t="s">
        <v>109</v>
      </c>
      <c r="AY6" s="2" t="s">
        <v>110</v>
      </c>
      <c r="AZ6" s="2" t="s">
        <v>111</v>
      </c>
      <c r="BA6" s="2" t="s">
        <v>112</v>
      </c>
      <c r="BB6" s="7" t="s">
        <v>1696</v>
      </c>
      <c r="BC6" s="2" t="s">
        <v>113</v>
      </c>
      <c r="BD6" s="2" t="s">
        <v>114</v>
      </c>
      <c r="BE6" s="2" t="s">
        <v>115</v>
      </c>
      <c r="BF6" s="2" t="s">
        <v>116</v>
      </c>
    </row>
    <row r="7" spans="1:58">
      <c r="E7" s="28" t="s">
        <v>1229</v>
      </c>
      <c r="F7" s="28"/>
      <c r="G7" s="43"/>
      <c r="H7" s="43" t="s">
        <v>1234</v>
      </c>
      <c r="I7" s="43" t="s">
        <v>1234</v>
      </c>
      <c r="J7" s="43" t="s">
        <v>1234</v>
      </c>
      <c r="K7" s="43" t="s">
        <v>1234</v>
      </c>
      <c r="L7" s="43" t="s">
        <v>1234</v>
      </c>
      <c r="M7" s="43" t="s">
        <v>1234</v>
      </c>
      <c r="N7" s="43"/>
      <c r="O7" s="43" t="s">
        <v>1234</v>
      </c>
      <c r="P7" s="43" t="s">
        <v>1233</v>
      </c>
      <c r="Q7" s="43" t="s">
        <v>1234</v>
      </c>
      <c r="R7" s="43" t="s">
        <v>1232</v>
      </c>
      <c r="S7" s="43" t="s">
        <v>1233</v>
      </c>
      <c r="T7" s="43"/>
      <c r="U7" s="43" t="s">
        <v>1232</v>
      </c>
      <c r="V7" s="43" t="s">
        <v>1233</v>
      </c>
      <c r="W7" s="43" t="s">
        <v>1234</v>
      </c>
      <c r="X7" s="43" t="s">
        <v>1234</v>
      </c>
      <c r="Y7" s="43" t="s">
        <v>1233</v>
      </c>
      <c r="Z7" s="43"/>
      <c r="AA7" s="43" t="s">
        <v>1234</v>
      </c>
      <c r="AB7" s="43" t="s">
        <v>1234</v>
      </c>
      <c r="AC7" s="43" t="s">
        <v>1233</v>
      </c>
      <c r="AD7" s="43" t="s">
        <v>1233</v>
      </c>
      <c r="AE7" s="43"/>
      <c r="AF7" s="43" t="s">
        <v>1234</v>
      </c>
      <c r="AG7" s="43" t="s">
        <v>1234</v>
      </c>
      <c r="AH7" s="43" t="s">
        <v>1234</v>
      </c>
      <c r="AI7" s="43" t="s">
        <v>1234</v>
      </c>
      <c r="AJ7" s="43"/>
      <c r="AK7" s="43" t="s">
        <v>1234</v>
      </c>
      <c r="AL7" s="43" t="s">
        <v>1233</v>
      </c>
      <c r="AM7" s="43" t="s">
        <v>1233</v>
      </c>
      <c r="AN7" s="43" t="s">
        <v>1234</v>
      </c>
      <c r="AO7" s="43" t="s">
        <v>1234</v>
      </c>
      <c r="AP7" s="43" t="s">
        <v>1234</v>
      </c>
      <c r="AQ7" s="43"/>
      <c r="AR7" s="43" t="s">
        <v>1233</v>
      </c>
      <c r="AS7" s="43" t="s">
        <v>1234</v>
      </c>
      <c r="AT7" s="43" t="s">
        <v>1233</v>
      </c>
      <c r="AU7" s="43" t="s">
        <v>1234</v>
      </c>
      <c r="AV7" s="43"/>
      <c r="AW7" s="43" t="s">
        <v>1234</v>
      </c>
      <c r="AX7" s="44" t="s">
        <v>1234</v>
      </c>
      <c r="AY7" s="44" t="s">
        <v>1234</v>
      </c>
      <c r="AZ7" s="44" t="s">
        <v>1234</v>
      </c>
      <c r="BA7" s="44" t="s">
        <v>1234</v>
      </c>
      <c r="BB7" s="44"/>
      <c r="BC7" s="44" t="s">
        <v>1234</v>
      </c>
      <c r="BD7" s="44" t="s">
        <v>1234</v>
      </c>
      <c r="BE7" s="44" t="s">
        <v>1234</v>
      </c>
      <c r="BF7" s="44" t="s">
        <v>1234</v>
      </c>
    </row>
    <row r="8" spans="1:58" ht="26.25">
      <c r="A8" s="19" t="s">
        <v>0</v>
      </c>
      <c r="E8" s="28"/>
      <c r="F8" s="16" t="s">
        <v>1751</v>
      </c>
      <c r="G8" s="46"/>
      <c r="H8" s="46">
        <f>SUM(H9:H252)</f>
        <v>3</v>
      </c>
      <c r="I8" s="46">
        <f t="shared" ref="I8:BF8" si="0">SUM(I9:I252)</f>
        <v>1</v>
      </c>
      <c r="J8" s="46">
        <f t="shared" si="0"/>
        <v>2</v>
      </c>
      <c r="K8" s="46">
        <f t="shared" si="0"/>
        <v>2</v>
      </c>
      <c r="L8" s="46">
        <f t="shared" si="0"/>
        <v>1</v>
      </c>
      <c r="M8" s="46">
        <f t="shared" si="0"/>
        <v>1</v>
      </c>
      <c r="N8" s="46">
        <f t="shared" si="0"/>
        <v>0</v>
      </c>
      <c r="O8" s="46">
        <f t="shared" si="0"/>
        <v>1</v>
      </c>
      <c r="P8" s="46">
        <f t="shared" si="0"/>
        <v>2</v>
      </c>
      <c r="Q8" s="46">
        <f t="shared" si="0"/>
        <v>2</v>
      </c>
      <c r="R8" s="46">
        <f t="shared" si="0"/>
        <v>3</v>
      </c>
      <c r="S8" s="46">
        <f t="shared" si="0"/>
        <v>1</v>
      </c>
      <c r="T8" s="46">
        <f t="shared" si="0"/>
        <v>0</v>
      </c>
      <c r="U8" s="46">
        <f t="shared" si="0"/>
        <v>3</v>
      </c>
      <c r="V8" s="46">
        <f t="shared" si="0"/>
        <v>1</v>
      </c>
      <c r="W8" s="46">
        <f t="shared" si="0"/>
        <v>1</v>
      </c>
      <c r="X8" s="46">
        <f t="shared" si="0"/>
        <v>1</v>
      </c>
      <c r="Y8" s="46">
        <f t="shared" si="0"/>
        <v>1</v>
      </c>
      <c r="Z8" s="46">
        <f t="shared" si="0"/>
        <v>0</v>
      </c>
      <c r="AA8" s="46">
        <f t="shared" si="0"/>
        <v>1</v>
      </c>
      <c r="AB8" s="46">
        <f t="shared" si="0"/>
        <v>1</v>
      </c>
      <c r="AC8" s="46">
        <f t="shared" si="0"/>
        <v>1</v>
      </c>
      <c r="AD8" s="46">
        <f t="shared" si="0"/>
        <v>1</v>
      </c>
      <c r="AE8" s="46">
        <f t="shared" si="0"/>
        <v>0</v>
      </c>
      <c r="AF8" s="46">
        <f t="shared" si="0"/>
        <v>1</v>
      </c>
      <c r="AG8" s="46">
        <f t="shared" si="0"/>
        <v>1</v>
      </c>
      <c r="AH8" s="46">
        <f t="shared" si="0"/>
        <v>1</v>
      </c>
      <c r="AI8" s="46">
        <f t="shared" si="0"/>
        <v>1</v>
      </c>
      <c r="AJ8" s="46">
        <f t="shared" si="0"/>
        <v>0</v>
      </c>
      <c r="AK8" s="46">
        <f t="shared" si="0"/>
        <v>1</v>
      </c>
      <c r="AL8" s="46">
        <f t="shared" si="0"/>
        <v>1</v>
      </c>
      <c r="AM8" s="46">
        <f t="shared" si="0"/>
        <v>1</v>
      </c>
      <c r="AN8" s="46">
        <f t="shared" si="0"/>
        <v>1</v>
      </c>
      <c r="AO8" s="46">
        <f t="shared" si="0"/>
        <v>1</v>
      </c>
      <c r="AP8" s="46">
        <f t="shared" si="0"/>
        <v>1</v>
      </c>
      <c r="AQ8" s="46">
        <f t="shared" si="0"/>
        <v>0</v>
      </c>
      <c r="AR8" s="46">
        <f t="shared" si="0"/>
        <v>1</v>
      </c>
      <c r="AS8" s="46">
        <f t="shared" si="0"/>
        <v>1</v>
      </c>
      <c r="AT8" s="46">
        <f t="shared" si="0"/>
        <v>1</v>
      </c>
      <c r="AU8" s="46">
        <f t="shared" si="0"/>
        <v>1</v>
      </c>
      <c r="AV8" s="46">
        <f t="shared" si="0"/>
        <v>0</v>
      </c>
      <c r="AW8" s="46">
        <f t="shared" si="0"/>
        <v>1</v>
      </c>
      <c r="AX8" s="46">
        <f t="shared" si="0"/>
        <v>1</v>
      </c>
      <c r="AY8" s="46">
        <f t="shared" si="0"/>
        <v>1</v>
      </c>
      <c r="AZ8" s="46">
        <f t="shared" si="0"/>
        <v>1</v>
      </c>
      <c r="BA8" s="46">
        <f t="shared" si="0"/>
        <v>1</v>
      </c>
      <c r="BB8" s="46">
        <f t="shared" si="0"/>
        <v>0</v>
      </c>
      <c r="BC8" s="46">
        <f t="shared" si="0"/>
        <v>1</v>
      </c>
      <c r="BD8" s="46">
        <f t="shared" si="0"/>
        <v>1</v>
      </c>
      <c r="BE8" s="46">
        <f t="shared" si="0"/>
        <v>1</v>
      </c>
      <c r="BF8" s="46">
        <f t="shared" si="0"/>
        <v>1</v>
      </c>
    </row>
    <row r="9" spans="1:58">
      <c r="A9" t="s">
        <v>1224</v>
      </c>
      <c r="B9" t="s">
        <v>1225</v>
      </c>
      <c r="C9" t="s">
        <v>1227</v>
      </c>
      <c r="D9" s="2" t="s">
        <v>1226</v>
      </c>
      <c r="E9" s="28" t="s">
        <v>1229</v>
      </c>
      <c r="F9" s="17"/>
    </row>
    <row r="10" spans="1:58" ht="30">
      <c r="A10" s="8" t="s">
        <v>803</v>
      </c>
      <c r="B10" s="1" t="s">
        <v>978</v>
      </c>
      <c r="C10" s="1"/>
      <c r="D10" s="7" t="s">
        <v>977</v>
      </c>
      <c r="E10" s="44" t="s">
        <v>1234</v>
      </c>
      <c r="F10" s="17"/>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13"/>
      <c r="AY10" s="13"/>
      <c r="AZ10" s="13"/>
      <c r="BA10" s="13"/>
      <c r="BB10" s="13"/>
      <c r="BC10" s="13"/>
      <c r="BD10" s="13"/>
      <c r="BE10" s="13"/>
      <c r="BF10" s="13"/>
    </row>
    <row r="11" spans="1:58">
      <c r="A11" s="5" t="s">
        <v>803</v>
      </c>
      <c r="B11" s="5" t="s">
        <v>978</v>
      </c>
      <c r="C11" t="s">
        <v>804</v>
      </c>
      <c r="D11" s="2" t="s">
        <v>556</v>
      </c>
      <c r="E11" s="44" t="s">
        <v>1234</v>
      </c>
      <c r="F11" s="17">
        <f>SUM(G11:BF11)</f>
        <v>1</v>
      </c>
      <c r="G11" s="42"/>
      <c r="H11" s="42"/>
      <c r="I11" s="42"/>
      <c r="J11" s="42"/>
      <c r="K11" s="42"/>
      <c r="L11" s="42"/>
      <c r="M11" s="42"/>
      <c r="N11" s="42"/>
      <c r="O11" s="42"/>
      <c r="P11" s="42"/>
      <c r="Q11" s="42"/>
      <c r="R11" s="42"/>
      <c r="S11" s="42"/>
      <c r="T11" s="42"/>
      <c r="U11" s="41">
        <v>1</v>
      </c>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13"/>
      <c r="AY11" s="13"/>
      <c r="AZ11" s="13"/>
      <c r="BA11" s="13"/>
      <c r="BB11" s="13"/>
      <c r="BC11" s="13"/>
      <c r="BD11" s="13"/>
      <c r="BE11" s="13"/>
      <c r="BF11" s="13"/>
    </row>
    <row r="12" spans="1:58">
      <c r="A12" s="5" t="s">
        <v>803</v>
      </c>
      <c r="B12" s="5" t="s">
        <v>978</v>
      </c>
      <c r="C12" t="s">
        <v>805</v>
      </c>
      <c r="D12" s="2" t="s">
        <v>557</v>
      </c>
      <c r="E12" s="44" t="s">
        <v>1234</v>
      </c>
      <c r="F12" s="17">
        <f t="shared" ref="F12:F75" si="1">SUM(G12:BF12)</f>
        <v>1</v>
      </c>
      <c r="G12" s="42"/>
      <c r="H12" s="42"/>
      <c r="I12" s="42"/>
      <c r="J12" s="42"/>
      <c r="K12" s="42"/>
      <c r="L12" s="42"/>
      <c r="M12" s="42"/>
      <c r="N12" s="42"/>
      <c r="O12" s="42"/>
      <c r="P12" s="42"/>
      <c r="Q12" s="42"/>
      <c r="R12" s="42"/>
      <c r="S12" s="42"/>
      <c r="T12" s="42"/>
      <c r="U12" s="41">
        <v>1</v>
      </c>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13"/>
      <c r="AY12" s="13"/>
      <c r="AZ12" s="13"/>
      <c r="BA12" s="13"/>
      <c r="BB12" s="13"/>
      <c r="BC12" s="13"/>
      <c r="BD12" s="13"/>
      <c r="BE12" s="13"/>
      <c r="BF12" s="13"/>
    </row>
    <row r="13" spans="1:58">
      <c r="A13" s="5" t="s">
        <v>803</v>
      </c>
      <c r="B13" s="5" t="s">
        <v>978</v>
      </c>
      <c r="C13" t="s">
        <v>806</v>
      </c>
      <c r="D13" s="2" t="s">
        <v>558</v>
      </c>
      <c r="E13" s="95" t="s">
        <v>1231</v>
      </c>
      <c r="F13" s="17">
        <f t="shared" si="1"/>
        <v>0</v>
      </c>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13"/>
      <c r="AY13" s="13"/>
      <c r="AZ13" s="13"/>
      <c r="BA13" s="13"/>
      <c r="BB13" s="13"/>
      <c r="BC13" s="13"/>
      <c r="BD13" s="13"/>
      <c r="BE13" s="13"/>
      <c r="BF13" s="13"/>
    </row>
    <row r="14" spans="1:58">
      <c r="A14" s="5" t="s">
        <v>803</v>
      </c>
      <c r="B14" s="1" t="s">
        <v>980</v>
      </c>
      <c r="C14" s="1"/>
      <c r="D14" s="7" t="s">
        <v>979</v>
      </c>
      <c r="E14" s="95" t="s">
        <v>1231</v>
      </c>
      <c r="F14" s="17"/>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13"/>
      <c r="AY14" s="13"/>
      <c r="AZ14" s="13"/>
      <c r="BA14" s="13"/>
      <c r="BB14" s="13"/>
      <c r="BC14" s="13"/>
      <c r="BD14" s="13"/>
      <c r="BE14" s="13"/>
      <c r="BF14" s="13"/>
    </row>
    <row r="15" spans="1:58">
      <c r="A15" s="5" t="s">
        <v>803</v>
      </c>
      <c r="B15" s="5" t="s">
        <v>980</v>
      </c>
      <c r="C15" t="s">
        <v>807</v>
      </c>
      <c r="D15" s="2" t="s">
        <v>559</v>
      </c>
      <c r="E15" s="95" t="s">
        <v>1231</v>
      </c>
      <c r="F15" s="17">
        <f t="shared" si="1"/>
        <v>0</v>
      </c>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13"/>
      <c r="AY15" s="13"/>
      <c r="AZ15" s="13"/>
      <c r="BA15" s="13"/>
      <c r="BB15" s="13"/>
      <c r="BC15" s="13"/>
      <c r="BD15" s="13"/>
      <c r="BE15" s="13"/>
      <c r="BF15" s="13"/>
    </row>
    <row r="16" spans="1:58">
      <c r="A16" s="5" t="s">
        <v>803</v>
      </c>
      <c r="B16" s="5" t="s">
        <v>980</v>
      </c>
      <c r="C16" t="s">
        <v>808</v>
      </c>
      <c r="D16" s="2" t="s">
        <v>560</v>
      </c>
      <c r="E16" s="95" t="s">
        <v>1231</v>
      </c>
      <c r="F16" s="17">
        <f t="shared" si="1"/>
        <v>0</v>
      </c>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13"/>
      <c r="AY16" s="13"/>
      <c r="AZ16" s="13"/>
      <c r="BA16" s="13"/>
      <c r="BB16" s="13"/>
      <c r="BC16" s="13"/>
      <c r="BD16" s="13"/>
      <c r="BE16" s="13"/>
      <c r="BF16" s="13"/>
    </row>
    <row r="17" spans="1:58">
      <c r="A17" s="5" t="s">
        <v>803</v>
      </c>
      <c r="B17" s="5" t="s">
        <v>980</v>
      </c>
      <c r="C17" t="s">
        <v>809</v>
      </c>
      <c r="D17" s="2" t="s">
        <v>561</v>
      </c>
      <c r="E17" s="95" t="s">
        <v>1231</v>
      </c>
      <c r="F17" s="17">
        <f t="shared" si="1"/>
        <v>0</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13"/>
      <c r="AY17" s="13"/>
      <c r="AZ17" s="13"/>
      <c r="BA17" s="13"/>
      <c r="BB17" s="13"/>
      <c r="BC17" s="13"/>
      <c r="BD17" s="13"/>
      <c r="BE17" s="13"/>
      <c r="BF17" s="13"/>
    </row>
    <row r="18" spans="1:58">
      <c r="A18" s="5" t="s">
        <v>803</v>
      </c>
      <c r="B18" s="1" t="s">
        <v>982</v>
      </c>
      <c r="C18" s="1"/>
      <c r="D18" s="7" t="s">
        <v>981</v>
      </c>
      <c r="E18" s="44" t="s">
        <v>1232</v>
      </c>
      <c r="F18" s="17"/>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13"/>
      <c r="AY18" s="13"/>
      <c r="AZ18" s="13"/>
      <c r="BA18" s="13"/>
      <c r="BB18" s="13"/>
      <c r="BC18" s="13"/>
      <c r="BD18" s="13"/>
      <c r="BE18" s="13"/>
      <c r="BF18" s="13"/>
    </row>
    <row r="19" spans="1:58">
      <c r="A19" s="5" t="s">
        <v>803</v>
      </c>
      <c r="B19" s="5" t="s">
        <v>982</v>
      </c>
      <c r="C19" t="s">
        <v>810</v>
      </c>
      <c r="D19" s="2" t="s">
        <v>562</v>
      </c>
      <c r="E19" s="44" t="s">
        <v>1232</v>
      </c>
      <c r="F19" s="17">
        <f t="shared" si="1"/>
        <v>9</v>
      </c>
      <c r="G19" s="42"/>
      <c r="H19" s="41">
        <v>1</v>
      </c>
      <c r="I19" s="41">
        <v>1</v>
      </c>
      <c r="J19" s="41">
        <v>1</v>
      </c>
      <c r="K19" s="41">
        <v>1</v>
      </c>
      <c r="L19" s="42"/>
      <c r="M19" s="42"/>
      <c r="N19" s="42"/>
      <c r="O19" s="42"/>
      <c r="P19" s="41">
        <v>1</v>
      </c>
      <c r="Q19" s="41">
        <v>1</v>
      </c>
      <c r="R19" s="42"/>
      <c r="S19" s="42"/>
      <c r="T19" s="42"/>
      <c r="U19" s="42"/>
      <c r="V19" s="41">
        <v>1</v>
      </c>
      <c r="W19" s="41">
        <v>1</v>
      </c>
      <c r="X19" s="41">
        <v>1</v>
      </c>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13"/>
      <c r="AY19" s="13"/>
      <c r="AZ19" s="13"/>
      <c r="BA19" s="13"/>
      <c r="BB19" s="13"/>
      <c r="BC19" s="13"/>
      <c r="BD19" s="13"/>
      <c r="BE19" s="13"/>
      <c r="BF19" s="13"/>
    </row>
    <row r="20" spans="1:58">
      <c r="A20" s="5" t="s">
        <v>803</v>
      </c>
      <c r="B20" s="5" t="s">
        <v>982</v>
      </c>
      <c r="C20" t="s">
        <v>811</v>
      </c>
      <c r="D20" s="2" t="s">
        <v>563</v>
      </c>
      <c r="E20" s="44" t="s">
        <v>1232</v>
      </c>
      <c r="F20" s="17">
        <f t="shared" si="1"/>
        <v>8</v>
      </c>
      <c r="G20" s="42"/>
      <c r="H20" s="42"/>
      <c r="I20" s="42"/>
      <c r="J20" s="41">
        <v>1</v>
      </c>
      <c r="K20" s="41">
        <v>1</v>
      </c>
      <c r="L20" s="41">
        <v>1</v>
      </c>
      <c r="M20" s="42"/>
      <c r="N20" s="42"/>
      <c r="O20" s="41">
        <v>1</v>
      </c>
      <c r="P20" s="41">
        <v>1</v>
      </c>
      <c r="Q20" s="41">
        <v>1</v>
      </c>
      <c r="R20" s="42"/>
      <c r="S20" s="42"/>
      <c r="T20" s="42"/>
      <c r="U20" s="41">
        <v>1</v>
      </c>
      <c r="V20" s="42"/>
      <c r="W20" s="42"/>
      <c r="X20" s="42"/>
      <c r="Y20" s="41">
        <v>1</v>
      </c>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13"/>
      <c r="AY20" s="13"/>
      <c r="AZ20" s="13"/>
      <c r="BA20" s="13"/>
      <c r="BB20" s="13"/>
      <c r="BC20" s="13"/>
      <c r="BD20" s="13"/>
      <c r="BE20" s="13"/>
      <c r="BF20" s="13"/>
    </row>
    <row r="21" spans="1:58">
      <c r="A21" s="5" t="s">
        <v>803</v>
      </c>
      <c r="B21" s="5" t="s">
        <v>982</v>
      </c>
      <c r="C21" t="s">
        <v>812</v>
      </c>
      <c r="D21" s="2" t="s">
        <v>564</v>
      </c>
      <c r="E21" s="44" t="s">
        <v>1232</v>
      </c>
      <c r="F21" s="17">
        <f t="shared" si="1"/>
        <v>2</v>
      </c>
      <c r="G21" s="42"/>
      <c r="H21" s="42"/>
      <c r="I21" s="42"/>
      <c r="J21" s="42"/>
      <c r="K21" s="42"/>
      <c r="L21" s="42"/>
      <c r="M21" s="41">
        <v>1</v>
      </c>
      <c r="N21" s="42"/>
      <c r="O21" s="42"/>
      <c r="P21" s="42"/>
      <c r="Q21" s="42"/>
      <c r="R21" s="42"/>
      <c r="S21" s="41">
        <v>1</v>
      </c>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13"/>
      <c r="AY21" s="13"/>
      <c r="AZ21" s="13"/>
      <c r="BA21" s="13"/>
      <c r="BB21" s="13"/>
      <c r="BC21" s="13"/>
      <c r="BD21" s="13"/>
      <c r="BE21" s="13"/>
      <c r="BF21" s="13"/>
    </row>
    <row r="22" spans="1:58">
      <c r="A22" s="5" t="s">
        <v>803</v>
      </c>
      <c r="B22" s="1" t="s">
        <v>984</v>
      </c>
      <c r="C22" s="1"/>
      <c r="D22" s="7" t="s">
        <v>983</v>
      </c>
      <c r="E22" s="44" t="s">
        <v>1234</v>
      </c>
      <c r="F22" s="17"/>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13"/>
      <c r="AY22" s="13"/>
      <c r="AZ22" s="13"/>
      <c r="BA22" s="13"/>
      <c r="BB22" s="13"/>
      <c r="BC22" s="13"/>
      <c r="BD22" s="13"/>
      <c r="BE22" s="13"/>
      <c r="BF22" s="13"/>
    </row>
    <row r="23" spans="1:58">
      <c r="A23" s="5" t="s">
        <v>803</v>
      </c>
      <c r="B23" s="5" t="s">
        <v>984</v>
      </c>
      <c r="C23" t="s">
        <v>566</v>
      </c>
      <c r="D23" s="2" t="s">
        <v>565</v>
      </c>
      <c r="E23" s="44" t="s">
        <v>1233</v>
      </c>
      <c r="F23" s="17">
        <f t="shared" si="1"/>
        <v>1</v>
      </c>
      <c r="G23" s="42"/>
      <c r="H23" s="42"/>
      <c r="I23" s="42"/>
      <c r="J23" s="42"/>
      <c r="K23" s="42"/>
      <c r="L23" s="42"/>
      <c r="M23" s="42"/>
      <c r="N23" s="42"/>
      <c r="O23" s="42"/>
      <c r="P23" s="42"/>
      <c r="Q23" s="42"/>
      <c r="R23" s="41">
        <v>1</v>
      </c>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13"/>
      <c r="AY23" s="13"/>
      <c r="AZ23" s="13"/>
      <c r="BA23" s="13"/>
      <c r="BB23" s="13"/>
      <c r="BC23" s="13"/>
      <c r="BD23" s="13"/>
      <c r="BE23" s="13"/>
      <c r="BF23" s="13"/>
    </row>
    <row r="24" spans="1:58">
      <c r="A24" s="5" t="s">
        <v>803</v>
      </c>
      <c r="B24" s="5" t="s">
        <v>984</v>
      </c>
      <c r="C24" t="s">
        <v>813</v>
      </c>
      <c r="D24" s="2" t="s">
        <v>567</v>
      </c>
      <c r="E24" s="95" t="s">
        <v>1231</v>
      </c>
      <c r="F24" s="17">
        <f t="shared" si="1"/>
        <v>0</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13"/>
      <c r="AY24" s="13"/>
      <c r="AZ24" s="13"/>
      <c r="BA24" s="13"/>
      <c r="BB24" s="13"/>
      <c r="BC24" s="13"/>
      <c r="BD24" s="13"/>
      <c r="BE24" s="13"/>
      <c r="BF24" s="13"/>
    </row>
    <row r="25" spans="1:58">
      <c r="A25" s="5" t="s">
        <v>803</v>
      </c>
      <c r="B25" s="5" t="s">
        <v>984</v>
      </c>
      <c r="C25" t="s">
        <v>814</v>
      </c>
      <c r="D25" s="2" t="s">
        <v>568</v>
      </c>
      <c r="E25" s="95" t="s">
        <v>1231</v>
      </c>
      <c r="F25" s="17">
        <f t="shared" si="1"/>
        <v>0</v>
      </c>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13"/>
      <c r="AY25" s="13"/>
      <c r="AZ25" s="13"/>
      <c r="BA25" s="13"/>
      <c r="BB25" s="13"/>
      <c r="BC25" s="13"/>
      <c r="BD25" s="13"/>
      <c r="BE25" s="13"/>
      <c r="BF25" s="13"/>
    </row>
    <row r="26" spans="1:58">
      <c r="A26" s="5" t="s">
        <v>803</v>
      </c>
      <c r="B26" s="1" t="s">
        <v>986</v>
      </c>
      <c r="C26" s="1"/>
      <c r="D26" s="7" t="s">
        <v>985</v>
      </c>
      <c r="E26" s="95" t="s">
        <v>1231</v>
      </c>
      <c r="F26" s="17"/>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13"/>
      <c r="AY26" s="13"/>
      <c r="AZ26" s="13"/>
      <c r="BA26" s="13"/>
      <c r="BB26" s="13"/>
      <c r="BC26" s="13"/>
      <c r="BD26" s="13"/>
      <c r="BE26" s="13"/>
      <c r="BF26" s="13"/>
    </row>
    <row r="27" spans="1:58">
      <c r="A27" s="5" t="s">
        <v>803</v>
      </c>
      <c r="B27" s="5" t="s">
        <v>986</v>
      </c>
      <c r="C27" t="s">
        <v>815</v>
      </c>
      <c r="D27" s="2" t="s">
        <v>569</v>
      </c>
      <c r="E27" s="95" t="s">
        <v>1231</v>
      </c>
      <c r="F27" s="17">
        <f t="shared" si="1"/>
        <v>0</v>
      </c>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13"/>
      <c r="AY27" s="13"/>
      <c r="AZ27" s="13"/>
      <c r="BA27" s="13"/>
      <c r="BB27" s="13"/>
      <c r="BC27" s="13"/>
      <c r="BD27" s="13"/>
      <c r="BE27" s="13"/>
      <c r="BF27" s="13"/>
    </row>
    <row r="28" spans="1:58" ht="30">
      <c r="A28" s="5" t="s">
        <v>803</v>
      </c>
      <c r="B28" s="5" t="s">
        <v>986</v>
      </c>
      <c r="C28" t="s">
        <v>816</v>
      </c>
      <c r="D28" s="2" t="s">
        <v>571</v>
      </c>
      <c r="E28" s="95" t="s">
        <v>1231</v>
      </c>
      <c r="F28" s="17">
        <f t="shared" si="1"/>
        <v>0</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13"/>
      <c r="AY28" s="13"/>
      <c r="AZ28" s="13"/>
      <c r="BA28" s="13"/>
      <c r="BB28" s="13"/>
      <c r="BC28" s="13"/>
      <c r="BD28" s="13"/>
      <c r="BE28" s="13"/>
      <c r="BF28" s="13"/>
    </row>
    <row r="29" spans="1:58">
      <c r="A29" s="5" t="s">
        <v>803</v>
      </c>
      <c r="B29" s="5" t="s">
        <v>986</v>
      </c>
      <c r="C29" t="s">
        <v>817</v>
      </c>
      <c r="D29" s="2" t="s">
        <v>570</v>
      </c>
      <c r="E29" s="95" t="s">
        <v>1231</v>
      </c>
      <c r="F29" s="17">
        <f t="shared" si="1"/>
        <v>0</v>
      </c>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13"/>
      <c r="AY29" s="13"/>
      <c r="AZ29" s="13"/>
      <c r="BA29" s="13"/>
      <c r="BB29" s="13"/>
      <c r="BC29" s="13"/>
      <c r="BD29" s="13"/>
      <c r="BE29" s="13"/>
      <c r="BF29" s="13"/>
    </row>
    <row r="30" spans="1:58">
      <c r="A30" s="8" t="s">
        <v>1049</v>
      </c>
      <c r="B30" s="1" t="s">
        <v>988</v>
      </c>
      <c r="C30" s="1"/>
      <c r="D30" s="7" t="s">
        <v>987</v>
      </c>
      <c r="E30" s="95" t="s">
        <v>1231</v>
      </c>
      <c r="F30" s="17"/>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13"/>
      <c r="AY30" s="13"/>
      <c r="AZ30" s="13"/>
      <c r="BA30" s="13"/>
      <c r="BB30" s="13"/>
      <c r="BC30" s="13"/>
      <c r="BD30" s="13"/>
      <c r="BE30" s="13"/>
      <c r="BF30" s="13"/>
    </row>
    <row r="31" spans="1:58">
      <c r="A31" s="5" t="s">
        <v>1049</v>
      </c>
      <c r="B31" s="5" t="s">
        <v>988</v>
      </c>
      <c r="C31" t="s">
        <v>818</v>
      </c>
      <c r="D31" s="2" t="s">
        <v>574</v>
      </c>
      <c r="E31" s="95" t="s">
        <v>1231</v>
      </c>
      <c r="F31" s="17">
        <f t="shared" si="1"/>
        <v>0</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13"/>
      <c r="AY31" s="13"/>
      <c r="AZ31" s="13"/>
      <c r="BA31" s="13"/>
      <c r="BB31" s="13"/>
      <c r="BC31" s="13"/>
      <c r="BD31" s="13"/>
      <c r="BE31" s="13"/>
      <c r="BF31" s="13"/>
    </row>
    <row r="32" spans="1:58">
      <c r="A32" s="5" t="s">
        <v>1049</v>
      </c>
      <c r="B32" s="5" t="s">
        <v>988</v>
      </c>
      <c r="C32" t="s">
        <v>819</v>
      </c>
      <c r="D32" s="2" t="s">
        <v>573</v>
      </c>
      <c r="E32" s="95" t="s">
        <v>1231</v>
      </c>
      <c r="F32" s="17">
        <f t="shared" si="1"/>
        <v>0</v>
      </c>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13"/>
      <c r="AY32" s="13"/>
      <c r="AZ32" s="13"/>
      <c r="BA32" s="13"/>
      <c r="BB32" s="13"/>
      <c r="BC32" s="13"/>
      <c r="BD32" s="13"/>
      <c r="BE32" s="13"/>
      <c r="BF32" s="13"/>
    </row>
    <row r="33" spans="1:58" ht="30">
      <c r="A33" s="5" t="s">
        <v>1049</v>
      </c>
      <c r="B33" s="5" t="s">
        <v>988</v>
      </c>
      <c r="C33" t="s">
        <v>575</v>
      </c>
      <c r="D33" s="2" t="s">
        <v>572</v>
      </c>
      <c r="E33" s="95" t="s">
        <v>1231</v>
      </c>
      <c r="F33" s="17">
        <f t="shared" si="1"/>
        <v>0</v>
      </c>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13"/>
      <c r="AY33" s="13"/>
      <c r="AZ33" s="13"/>
      <c r="BA33" s="13"/>
      <c r="BB33" s="13"/>
      <c r="BC33" s="13"/>
      <c r="BD33" s="13"/>
      <c r="BE33" s="13"/>
      <c r="BF33" s="13"/>
    </row>
    <row r="34" spans="1:58" ht="30">
      <c r="A34" s="5" t="s">
        <v>1049</v>
      </c>
      <c r="B34" s="5" t="s">
        <v>988</v>
      </c>
      <c r="C34" t="s">
        <v>820</v>
      </c>
      <c r="D34" s="2" t="s">
        <v>576</v>
      </c>
      <c r="E34" s="95" t="s">
        <v>1231</v>
      </c>
      <c r="F34" s="17">
        <f t="shared" si="1"/>
        <v>0</v>
      </c>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13"/>
      <c r="AY34" s="13"/>
      <c r="AZ34" s="13"/>
      <c r="BA34" s="13"/>
      <c r="BB34" s="13"/>
      <c r="BC34" s="13"/>
      <c r="BD34" s="13"/>
      <c r="BE34" s="13"/>
      <c r="BF34" s="13"/>
    </row>
    <row r="35" spans="1:58">
      <c r="A35" s="5" t="s">
        <v>1049</v>
      </c>
      <c r="B35" s="5" t="s">
        <v>988</v>
      </c>
      <c r="C35" t="s">
        <v>821</v>
      </c>
      <c r="D35" s="2" t="s">
        <v>577</v>
      </c>
      <c r="E35" s="95" t="s">
        <v>1231</v>
      </c>
      <c r="F35" s="17">
        <f t="shared" si="1"/>
        <v>0</v>
      </c>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13"/>
      <c r="AY35" s="13"/>
      <c r="AZ35" s="13"/>
      <c r="BA35" s="13"/>
      <c r="BB35" s="13"/>
      <c r="BC35" s="13"/>
      <c r="BD35" s="13"/>
      <c r="BE35" s="13"/>
      <c r="BF35" s="13"/>
    </row>
    <row r="36" spans="1:58" ht="30">
      <c r="A36" s="5" t="s">
        <v>1049</v>
      </c>
      <c r="B36" s="5" t="s">
        <v>988</v>
      </c>
      <c r="C36" t="s">
        <v>822</v>
      </c>
      <c r="D36" s="2" t="s">
        <v>580</v>
      </c>
      <c r="E36" s="95" t="s">
        <v>1231</v>
      </c>
      <c r="F36" s="17">
        <f t="shared" si="1"/>
        <v>0</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13"/>
      <c r="AY36" s="13"/>
      <c r="AZ36" s="13"/>
      <c r="BA36" s="13"/>
      <c r="BB36" s="13"/>
      <c r="BC36" s="13"/>
      <c r="BD36" s="13"/>
      <c r="BE36" s="13"/>
      <c r="BF36" s="13"/>
    </row>
    <row r="37" spans="1:58">
      <c r="A37" s="5" t="s">
        <v>1049</v>
      </c>
      <c r="B37" s="5" t="s">
        <v>988</v>
      </c>
      <c r="C37" t="s">
        <v>823</v>
      </c>
      <c r="D37" s="2" t="s">
        <v>579</v>
      </c>
      <c r="E37" s="95" t="s">
        <v>1231</v>
      </c>
      <c r="F37" s="17">
        <f t="shared" si="1"/>
        <v>0</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13"/>
      <c r="AY37" s="13"/>
      <c r="AZ37" s="13"/>
      <c r="BA37" s="13"/>
      <c r="BB37" s="13"/>
      <c r="BC37" s="13"/>
      <c r="BD37" s="13"/>
      <c r="BE37" s="13"/>
      <c r="BF37" s="13"/>
    </row>
    <row r="38" spans="1:58" ht="30">
      <c r="A38" s="5" t="s">
        <v>1049</v>
      </c>
      <c r="B38" s="5" t="s">
        <v>988</v>
      </c>
      <c r="C38" t="s">
        <v>824</v>
      </c>
      <c r="D38" s="2" t="s">
        <v>578</v>
      </c>
      <c r="E38" s="95" t="s">
        <v>1231</v>
      </c>
      <c r="F38" s="17">
        <f t="shared" si="1"/>
        <v>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13"/>
      <c r="AY38" s="13"/>
      <c r="AZ38" s="13"/>
      <c r="BA38" s="13"/>
      <c r="BB38" s="13"/>
      <c r="BC38" s="13"/>
      <c r="BD38" s="13"/>
      <c r="BE38" s="13"/>
      <c r="BF38" s="13"/>
    </row>
    <row r="39" spans="1:58">
      <c r="A39" s="5" t="s">
        <v>1049</v>
      </c>
      <c r="B39" s="1" t="s">
        <v>990</v>
      </c>
      <c r="C39" s="1"/>
      <c r="D39" s="7" t="s">
        <v>989</v>
      </c>
      <c r="E39" s="95" t="s">
        <v>1231</v>
      </c>
      <c r="F39" s="17"/>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13"/>
      <c r="AY39" s="13"/>
      <c r="AZ39" s="13"/>
      <c r="BA39" s="13"/>
      <c r="BB39" s="13"/>
      <c r="BC39" s="13"/>
      <c r="BD39" s="13"/>
      <c r="BE39" s="13"/>
      <c r="BF39" s="13"/>
    </row>
    <row r="40" spans="1:58">
      <c r="A40" s="5" t="s">
        <v>1049</v>
      </c>
      <c r="B40" s="5" t="s">
        <v>990</v>
      </c>
      <c r="C40" t="s">
        <v>581</v>
      </c>
      <c r="D40" s="2" t="s">
        <v>582</v>
      </c>
      <c r="E40" s="95" t="s">
        <v>1231</v>
      </c>
      <c r="F40" s="17">
        <f t="shared" si="1"/>
        <v>0</v>
      </c>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13"/>
      <c r="AY40" s="13"/>
      <c r="AZ40" s="13"/>
      <c r="BA40" s="13"/>
      <c r="BB40" s="13"/>
      <c r="BC40" s="13"/>
      <c r="BD40" s="13"/>
      <c r="BE40" s="13"/>
      <c r="BF40" s="13"/>
    </row>
    <row r="41" spans="1:58" ht="30">
      <c r="A41" s="5" t="s">
        <v>1049</v>
      </c>
      <c r="B41" s="5" t="s">
        <v>990</v>
      </c>
      <c r="C41" t="s">
        <v>825</v>
      </c>
      <c r="D41" s="2" t="s">
        <v>583</v>
      </c>
      <c r="E41" s="95" t="s">
        <v>1231</v>
      </c>
      <c r="F41" s="17">
        <f t="shared" si="1"/>
        <v>0</v>
      </c>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13"/>
      <c r="AY41" s="13"/>
      <c r="AZ41" s="13"/>
      <c r="BA41" s="13"/>
      <c r="BB41" s="13"/>
      <c r="BC41" s="13"/>
      <c r="BD41" s="13"/>
      <c r="BE41" s="13"/>
      <c r="BF41" s="13"/>
    </row>
    <row r="42" spans="1:58">
      <c r="A42" s="5" t="s">
        <v>1049</v>
      </c>
      <c r="B42" s="5" t="s">
        <v>990</v>
      </c>
      <c r="C42" t="s">
        <v>826</v>
      </c>
      <c r="D42" s="2" t="s">
        <v>584</v>
      </c>
      <c r="E42" s="95" t="s">
        <v>1231</v>
      </c>
      <c r="F42" s="17">
        <f t="shared" si="1"/>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13"/>
      <c r="AY42" s="13"/>
      <c r="AZ42" s="13"/>
      <c r="BA42" s="13"/>
      <c r="BB42" s="13"/>
      <c r="BC42" s="13"/>
      <c r="BD42" s="13"/>
      <c r="BE42" s="13"/>
      <c r="BF42" s="13"/>
    </row>
    <row r="43" spans="1:58">
      <c r="A43" s="5" t="s">
        <v>1049</v>
      </c>
      <c r="B43" s="5" t="s">
        <v>990</v>
      </c>
      <c r="C43" t="s">
        <v>827</v>
      </c>
      <c r="D43" s="2" t="s">
        <v>585</v>
      </c>
      <c r="E43" s="95" t="s">
        <v>1231</v>
      </c>
      <c r="F43" s="17">
        <f t="shared" si="1"/>
        <v>0</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13"/>
      <c r="AY43" s="13"/>
      <c r="AZ43" s="13"/>
      <c r="BA43" s="13"/>
      <c r="BB43" s="13"/>
      <c r="BC43" s="13"/>
      <c r="BD43" s="13"/>
      <c r="BE43" s="13"/>
      <c r="BF43" s="13"/>
    </row>
    <row r="44" spans="1:58">
      <c r="A44" s="5" t="s">
        <v>1049</v>
      </c>
      <c r="B44" s="5" t="s">
        <v>990</v>
      </c>
      <c r="C44" t="s">
        <v>828</v>
      </c>
      <c r="D44" s="2" t="s">
        <v>586</v>
      </c>
      <c r="E44" s="95" t="s">
        <v>1231</v>
      </c>
      <c r="F44" s="17">
        <f t="shared" si="1"/>
        <v>0</v>
      </c>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13"/>
      <c r="AY44" s="13"/>
      <c r="AZ44" s="13"/>
      <c r="BA44" s="13"/>
      <c r="BB44" s="13"/>
      <c r="BC44" s="13"/>
      <c r="BD44" s="13"/>
      <c r="BE44" s="13"/>
      <c r="BF44" s="13"/>
    </row>
    <row r="45" spans="1:58">
      <c r="A45" s="5" t="s">
        <v>1049</v>
      </c>
      <c r="B45" s="5" t="s">
        <v>990</v>
      </c>
      <c r="C45" t="s">
        <v>829</v>
      </c>
      <c r="D45" s="2" t="s">
        <v>587</v>
      </c>
      <c r="E45" s="95" t="s">
        <v>1231</v>
      </c>
      <c r="F45" s="17">
        <f t="shared" si="1"/>
        <v>0</v>
      </c>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13"/>
      <c r="AY45" s="13"/>
      <c r="AZ45" s="13"/>
      <c r="BA45" s="13"/>
      <c r="BB45" s="13"/>
      <c r="BC45" s="13"/>
      <c r="BD45" s="13"/>
      <c r="BE45" s="13"/>
      <c r="BF45" s="13"/>
    </row>
    <row r="46" spans="1:58">
      <c r="A46" s="5" t="s">
        <v>1049</v>
      </c>
      <c r="B46" s="1" t="s">
        <v>992</v>
      </c>
      <c r="C46" s="1"/>
      <c r="D46" s="7" t="s">
        <v>991</v>
      </c>
      <c r="E46" s="95" t="s">
        <v>1231</v>
      </c>
      <c r="F46" s="17"/>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13"/>
      <c r="AY46" s="13"/>
      <c r="AZ46" s="13"/>
      <c r="BA46" s="13"/>
      <c r="BB46" s="13"/>
      <c r="BC46" s="13"/>
      <c r="BD46" s="13"/>
      <c r="BE46" s="13"/>
      <c r="BF46" s="13"/>
    </row>
    <row r="47" spans="1:58">
      <c r="A47" s="5" t="s">
        <v>1049</v>
      </c>
      <c r="B47" s="5" t="s">
        <v>992</v>
      </c>
      <c r="C47" t="s">
        <v>593</v>
      </c>
      <c r="D47" s="2" t="s">
        <v>592</v>
      </c>
      <c r="E47" s="95" t="s">
        <v>1231</v>
      </c>
      <c r="F47" s="17">
        <f t="shared" si="1"/>
        <v>0</v>
      </c>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13"/>
      <c r="AY47" s="13"/>
      <c r="AZ47" s="13"/>
      <c r="BA47" s="13"/>
      <c r="BB47" s="13"/>
      <c r="BC47" s="13"/>
      <c r="BD47" s="13"/>
      <c r="BE47" s="13"/>
      <c r="BF47" s="13"/>
    </row>
    <row r="48" spans="1:58">
      <c r="A48" s="5" t="s">
        <v>1049</v>
      </c>
      <c r="B48" s="5" t="s">
        <v>992</v>
      </c>
      <c r="C48" t="s">
        <v>830</v>
      </c>
      <c r="D48" s="2" t="s">
        <v>588</v>
      </c>
      <c r="E48" s="95" t="s">
        <v>1231</v>
      </c>
      <c r="F48" s="17">
        <f t="shared" si="1"/>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13"/>
      <c r="AY48" s="13"/>
      <c r="AZ48" s="13"/>
      <c r="BA48" s="13"/>
      <c r="BB48" s="13"/>
      <c r="BC48" s="13"/>
      <c r="BD48" s="13"/>
      <c r="BE48" s="13"/>
      <c r="BF48" s="13"/>
    </row>
    <row r="49" spans="1:58">
      <c r="A49" s="5" t="s">
        <v>1049</v>
      </c>
      <c r="B49" s="5" t="s">
        <v>992</v>
      </c>
      <c r="C49" t="s">
        <v>831</v>
      </c>
      <c r="D49" s="2" t="s">
        <v>589</v>
      </c>
      <c r="E49" s="95" t="s">
        <v>1231</v>
      </c>
      <c r="F49" s="17">
        <f t="shared" si="1"/>
        <v>0</v>
      </c>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13"/>
      <c r="AY49" s="13"/>
      <c r="AZ49" s="13"/>
      <c r="BA49" s="13"/>
      <c r="BB49" s="13"/>
      <c r="BC49" s="13"/>
      <c r="BD49" s="13"/>
      <c r="BE49" s="13"/>
      <c r="BF49" s="13"/>
    </row>
    <row r="50" spans="1:58">
      <c r="A50" s="5" t="s">
        <v>1049</v>
      </c>
      <c r="B50" s="5" t="s">
        <v>992</v>
      </c>
      <c r="C50" t="s">
        <v>832</v>
      </c>
      <c r="D50" s="2" t="s">
        <v>590</v>
      </c>
      <c r="E50" s="95" t="s">
        <v>1231</v>
      </c>
      <c r="F50" s="17">
        <f t="shared" si="1"/>
        <v>0</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13"/>
      <c r="AY50" s="13"/>
      <c r="AZ50" s="13"/>
      <c r="BA50" s="13"/>
      <c r="BB50" s="13"/>
      <c r="BC50" s="13"/>
      <c r="BD50" s="13"/>
      <c r="BE50" s="13"/>
      <c r="BF50" s="13"/>
    </row>
    <row r="51" spans="1:58">
      <c r="A51" s="5" t="s">
        <v>1049</v>
      </c>
      <c r="B51" s="5" t="s">
        <v>992</v>
      </c>
      <c r="C51" t="s">
        <v>833</v>
      </c>
      <c r="D51" s="2" t="s">
        <v>591</v>
      </c>
      <c r="E51" s="95" t="s">
        <v>1231</v>
      </c>
      <c r="F51" s="17">
        <f t="shared" si="1"/>
        <v>0</v>
      </c>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13"/>
      <c r="AY51" s="13"/>
      <c r="AZ51" s="13"/>
      <c r="BA51" s="13"/>
      <c r="BB51" s="13"/>
      <c r="BC51" s="13"/>
      <c r="BD51" s="13"/>
      <c r="BE51" s="13"/>
      <c r="BF51" s="13"/>
    </row>
    <row r="52" spans="1:58">
      <c r="A52" s="5" t="s">
        <v>1049</v>
      </c>
      <c r="B52" s="1" t="s">
        <v>994</v>
      </c>
      <c r="C52" s="1"/>
      <c r="D52" s="7" t="s">
        <v>993</v>
      </c>
      <c r="E52" s="95" t="s">
        <v>1231</v>
      </c>
      <c r="F52" s="17"/>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13"/>
      <c r="AY52" s="13"/>
      <c r="AZ52" s="13"/>
      <c r="BA52" s="13"/>
      <c r="BB52" s="13"/>
      <c r="BC52" s="13"/>
      <c r="BD52" s="13"/>
      <c r="BE52" s="13"/>
      <c r="BF52" s="13"/>
    </row>
    <row r="53" spans="1:58" ht="30">
      <c r="A53" s="5" t="s">
        <v>1049</v>
      </c>
      <c r="B53" s="5" t="s">
        <v>994</v>
      </c>
      <c r="C53" t="s">
        <v>600</v>
      </c>
      <c r="D53" s="2" t="s">
        <v>594</v>
      </c>
      <c r="E53" s="95" t="s">
        <v>1231</v>
      </c>
      <c r="F53" s="17">
        <f t="shared" si="1"/>
        <v>0</v>
      </c>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13"/>
      <c r="AY53" s="13"/>
      <c r="AZ53" s="13"/>
      <c r="BA53" s="13"/>
      <c r="BB53" s="13"/>
      <c r="BC53" s="13"/>
      <c r="BD53" s="13"/>
      <c r="BE53" s="13"/>
      <c r="BF53" s="13"/>
    </row>
    <row r="54" spans="1:58" ht="30">
      <c r="A54" s="5" t="s">
        <v>1049</v>
      </c>
      <c r="B54" s="5" t="s">
        <v>994</v>
      </c>
      <c r="C54" t="s">
        <v>834</v>
      </c>
      <c r="D54" s="2" t="s">
        <v>595</v>
      </c>
      <c r="E54" s="95" t="s">
        <v>1231</v>
      </c>
      <c r="F54" s="17">
        <f t="shared" si="1"/>
        <v>0</v>
      </c>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13"/>
      <c r="AY54" s="13"/>
      <c r="AZ54" s="13"/>
      <c r="BA54" s="13"/>
      <c r="BB54" s="13"/>
      <c r="BC54" s="13"/>
      <c r="BD54" s="13"/>
      <c r="BE54" s="13"/>
      <c r="BF54" s="13"/>
    </row>
    <row r="55" spans="1:58" ht="30">
      <c r="A55" s="5" t="s">
        <v>1049</v>
      </c>
      <c r="B55" s="5" t="s">
        <v>994</v>
      </c>
      <c r="C55" t="s">
        <v>835</v>
      </c>
      <c r="D55" s="2" t="s">
        <v>596</v>
      </c>
      <c r="E55" s="95" t="s">
        <v>1231</v>
      </c>
      <c r="F55" s="17">
        <f t="shared" si="1"/>
        <v>0</v>
      </c>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13"/>
      <c r="AY55" s="13"/>
      <c r="AZ55" s="13"/>
      <c r="BA55" s="13"/>
      <c r="BB55" s="13"/>
      <c r="BC55" s="13"/>
      <c r="BD55" s="13"/>
      <c r="BE55" s="13"/>
      <c r="BF55" s="13"/>
    </row>
    <row r="56" spans="1:58" ht="30">
      <c r="A56" s="5" t="s">
        <v>1049</v>
      </c>
      <c r="B56" s="5" t="s">
        <v>994</v>
      </c>
      <c r="C56" t="s">
        <v>836</v>
      </c>
      <c r="D56" s="2" t="s">
        <v>597</v>
      </c>
      <c r="E56" s="95" t="s">
        <v>1231</v>
      </c>
      <c r="F56" s="17">
        <f t="shared" si="1"/>
        <v>0</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13"/>
      <c r="AY56" s="13"/>
      <c r="AZ56" s="13"/>
      <c r="BA56" s="13"/>
      <c r="BB56" s="13"/>
      <c r="BC56" s="13"/>
      <c r="BD56" s="13"/>
      <c r="BE56" s="13"/>
      <c r="BF56" s="13"/>
    </row>
    <row r="57" spans="1:58">
      <c r="A57" s="5" t="s">
        <v>1049</v>
      </c>
      <c r="B57" s="5" t="s">
        <v>994</v>
      </c>
      <c r="C57" t="s">
        <v>837</v>
      </c>
      <c r="D57" s="2" t="s">
        <v>598</v>
      </c>
      <c r="E57" s="95" t="s">
        <v>1231</v>
      </c>
      <c r="F57" s="17">
        <f t="shared" si="1"/>
        <v>0</v>
      </c>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13"/>
      <c r="AY57" s="13"/>
      <c r="AZ57" s="13"/>
      <c r="BA57" s="13"/>
      <c r="BB57" s="13"/>
      <c r="BC57" s="13"/>
      <c r="BD57" s="13"/>
      <c r="BE57" s="13"/>
      <c r="BF57" s="13"/>
    </row>
    <row r="58" spans="1:58" ht="30">
      <c r="A58" s="5" t="s">
        <v>1049</v>
      </c>
      <c r="B58" s="5" t="s">
        <v>994</v>
      </c>
      <c r="C58" t="s">
        <v>838</v>
      </c>
      <c r="D58" s="2" t="s">
        <v>599</v>
      </c>
      <c r="E58" s="95" t="s">
        <v>1231</v>
      </c>
      <c r="F58" s="17">
        <f t="shared" si="1"/>
        <v>0</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13"/>
      <c r="AY58" s="13"/>
      <c r="AZ58" s="13"/>
      <c r="BA58" s="13"/>
      <c r="BB58" s="13"/>
      <c r="BC58" s="13"/>
      <c r="BD58" s="13"/>
      <c r="BE58" s="13"/>
      <c r="BF58" s="13"/>
    </row>
    <row r="59" spans="1:58">
      <c r="A59" s="5" t="s">
        <v>1049</v>
      </c>
      <c r="B59" s="1" t="s">
        <v>996</v>
      </c>
      <c r="C59" s="1"/>
      <c r="D59" s="7" t="s">
        <v>995</v>
      </c>
      <c r="E59" s="95" t="s">
        <v>1231</v>
      </c>
      <c r="F59" s="17"/>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13"/>
      <c r="AY59" s="13"/>
      <c r="AZ59" s="13"/>
      <c r="BA59" s="13"/>
      <c r="BB59" s="13"/>
      <c r="BC59" s="13"/>
      <c r="BD59" s="13"/>
      <c r="BE59" s="13"/>
      <c r="BF59" s="13"/>
    </row>
    <row r="60" spans="1:58">
      <c r="A60" s="5" t="s">
        <v>1049</v>
      </c>
      <c r="B60" s="5" t="s">
        <v>996</v>
      </c>
      <c r="C60" t="s">
        <v>602</v>
      </c>
      <c r="D60" s="2" t="s">
        <v>601</v>
      </c>
      <c r="E60" s="95" t="s">
        <v>1231</v>
      </c>
      <c r="F60" s="17">
        <f t="shared" si="1"/>
        <v>0</v>
      </c>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13"/>
      <c r="AY60" s="13"/>
      <c r="AZ60" s="13"/>
      <c r="BA60" s="13"/>
      <c r="BB60" s="13"/>
      <c r="BC60" s="13"/>
      <c r="BD60" s="13"/>
      <c r="BE60" s="13"/>
      <c r="BF60" s="13"/>
    </row>
    <row r="61" spans="1:58" ht="30">
      <c r="A61" s="5" t="s">
        <v>1049</v>
      </c>
      <c r="B61" s="5" t="s">
        <v>996</v>
      </c>
      <c r="C61" t="s">
        <v>839</v>
      </c>
      <c r="D61" s="2" t="s">
        <v>603</v>
      </c>
      <c r="E61" s="95" t="s">
        <v>1231</v>
      </c>
      <c r="F61" s="17">
        <f t="shared" si="1"/>
        <v>0</v>
      </c>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13"/>
      <c r="AY61" s="13"/>
      <c r="AZ61" s="13"/>
      <c r="BA61" s="13"/>
      <c r="BB61" s="13"/>
      <c r="BC61" s="13"/>
      <c r="BD61" s="13"/>
      <c r="BE61" s="13"/>
      <c r="BF61" s="13"/>
    </row>
    <row r="62" spans="1:58">
      <c r="A62" s="5" t="s">
        <v>1049</v>
      </c>
      <c r="B62" s="5" t="s">
        <v>996</v>
      </c>
      <c r="C62" t="s">
        <v>840</v>
      </c>
      <c r="D62" s="2" t="s">
        <v>604</v>
      </c>
      <c r="E62" s="95" t="s">
        <v>1231</v>
      </c>
      <c r="F62" s="17">
        <f t="shared" si="1"/>
        <v>0</v>
      </c>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13"/>
      <c r="AY62" s="13"/>
      <c r="AZ62" s="13"/>
      <c r="BA62" s="13"/>
      <c r="BB62" s="13"/>
      <c r="BC62" s="13"/>
      <c r="BD62" s="13"/>
      <c r="BE62" s="13"/>
      <c r="BF62" s="13"/>
    </row>
    <row r="63" spans="1:58" ht="30">
      <c r="A63" s="5" t="s">
        <v>1049</v>
      </c>
      <c r="B63" s="5" t="s">
        <v>996</v>
      </c>
      <c r="C63" t="s">
        <v>841</v>
      </c>
      <c r="D63" s="2" t="s">
        <v>605</v>
      </c>
      <c r="E63" s="95" t="s">
        <v>1231</v>
      </c>
      <c r="F63" s="17">
        <f t="shared" si="1"/>
        <v>0</v>
      </c>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13"/>
      <c r="AY63" s="13"/>
      <c r="AZ63" s="13"/>
      <c r="BA63" s="13"/>
      <c r="BB63" s="13"/>
      <c r="BC63" s="13"/>
      <c r="BD63" s="13"/>
      <c r="BE63" s="13"/>
      <c r="BF63" s="13"/>
    </row>
    <row r="64" spans="1:58">
      <c r="A64" s="5" t="s">
        <v>1049</v>
      </c>
      <c r="B64" s="5" t="s">
        <v>996</v>
      </c>
      <c r="C64" t="s">
        <v>842</v>
      </c>
      <c r="D64" s="2" t="s">
        <v>606</v>
      </c>
      <c r="E64" s="95" t="s">
        <v>1231</v>
      </c>
      <c r="F64" s="17">
        <f t="shared" si="1"/>
        <v>0</v>
      </c>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13"/>
      <c r="AY64" s="13"/>
      <c r="AZ64" s="13"/>
      <c r="BA64" s="13"/>
      <c r="BB64" s="13"/>
      <c r="BC64" s="13"/>
      <c r="BD64" s="13"/>
      <c r="BE64" s="13"/>
      <c r="BF64" s="13"/>
    </row>
    <row r="65" spans="1:58">
      <c r="A65" s="5" t="s">
        <v>1049</v>
      </c>
      <c r="B65" s="5" t="s">
        <v>996</v>
      </c>
      <c r="C65" t="s">
        <v>843</v>
      </c>
      <c r="D65" s="2" t="s">
        <v>607</v>
      </c>
      <c r="E65" s="95" t="s">
        <v>1231</v>
      </c>
      <c r="F65" s="17">
        <f t="shared" si="1"/>
        <v>0</v>
      </c>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13"/>
      <c r="AY65" s="13"/>
      <c r="AZ65" s="13"/>
      <c r="BA65" s="13"/>
      <c r="BB65" s="13"/>
      <c r="BC65" s="13"/>
      <c r="BD65" s="13"/>
      <c r="BE65" s="13"/>
      <c r="BF65" s="13"/>
    </row>
    <row r="66" spans="1:58">
      <c r="A66" s="5" t="s">
        <v>1049</v>
      </c>
      <c r="B66" s="1" t="s">
        <v>998</v>
      </c>
      <c r="C66" s="1"/>
      <c r="D66" s="7" t="s">
        <v>997</v>
      </c>
      <c r="E66" s="95" t="s">
        <v>1231</v>
      </c>
      <c r="F66" s="17"/>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13"/>
      <c r="AY66" s="13"/>
      <c r="AZ66" s="13"/>
      <c r="BA66" s="13"/>
      <c r="BB66" s="13"/>
      <c r="BC66" s="13"/>
      <c r="BD66" s="13"/>
      <c r="BE66" s="13"/>
      <c r="BF66" s="13"/>
    </row>
    <row r="67" spans="1:58">
      <c r="A67" s="5" t="s">
        <v>1049</v>
      </c>
      <c r="B67" s="5" t="s">
        <v>998</v>
      </c>
      <c r="C67" t="s">
        <v>608</v>
      </c>
      <c r="D67" s="2" t="s">
        <v>609</v>
      </c>
      <c r="E67" s="95" t="s">
        <v>1231</v>
      </c>
      <c r="F67" s="17">
        <f t="shared" si="1"/>
        <v>0</v>
      </c>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13"/>
      <c r="AY67" s="13"/>
      <c r="AZ67" s="13"/>
      <c r="BA67" s="13"/>
      <c r="BB67" s="13"/>
      <c r="BC67" s="13"/>
      <c r="BD67" s="13"/>
      <c r="BE67" s="13"/>
      <c r="BF67" s="13"/>
    </row>
    <row r="68" spans="1:58">
      <c r="A68" s="5" t="s">
        <v>1049</v>
      </c>
      <c r="B68" s="5" t="s">
        <v>998</v>
      </c>
      <c r="C68" t="s">
        <v>844</v>
      </c>
      <c r="D68" s="2" t="s">
        <v>610</v>
      </c>
      <c r="E68" s="95" t="s">
        <v>1231</v>
      </c>
      <c r="F68" s="17">
        <f t="shared" si="1"/>
        <v>0</v>
      </c>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13"/>
      <c r="AY68" s="13"/>
      <c r="AZ68" s="13"/>
      <c r="BA68" s="13"/>
      <c r="BB68" s="13"/>
      <c r="BC68" s="13"/>
      <c r="BD68" s="13"/>
      <c r="BE68" s="13"/>
      <c r="BF68" s="13"/>
    </row>
    <row r="69" spans="1:58">
      <c r="A69" s="5" t="s">
        <v>1049</v>
      </c>
      <c r="B69" s="5" t="s">
        <v>998</v>
      </c>
      <c r="C69" t="s">
        <v>845</v>
      </c>
      <c r="D69" s="2" t="s">
        <v>611</v>
      </c>
      <c r="E69" s="95" t="s">
        <v>1231</v>
      </c>
      <c r="F69" s="17">
        <f t="shared" si="1"/>
        <v>0</v>
      </c>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13"/>
      <c r="AY69" s="13"/>
      <c r="AZ69" s="13"/>
      <c r="BA69" s="13"/>
      <c r="BB69" s="13"/>
      <c r="BC69" s="13"/>
      <c r="BD69" s="13"/>
      <c r="BE69" s="13"/>
      <c r="BF69" s="13"/>
    </row>
    <row r="70" spans="1:58">
      <c r="A70" s="5" t="s">
        <v>1049</v>
      </c>
      <c r="B70" s="5" t="s">
        <v>998</v>
      </c>
      <c r="C70" t="s">
        <v>846</v>
      </c>
      <c r="D70" s="2" t="s">
        <v>612</v>
      </c>
      <c r="E70" s="95" t="s">
        <v>1231</v>
      </c>
      <c r="F70" s="17">
        <f t="shared" si="1"/>
        <v>0</v>
      </c>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13"/>
      <c r="AY70" s="13"/>
      <c r="AZ70" s="13"/>
      <c r="BA70" s="13"/>
      <c r="BB70" s="13"/>
      <c r="BC70" s="13"/>
      <c r="BD70" s="13"/>
      <c r="BE70" s="13"/>
      <c r="BF70" s="13"/>
    </row>
    <row r="71" spans="1:58">
      <c r="A71" s="5" t="s">
        <v>1049</v>
      </c>
      <c r="B71" s="5" t="s">
        <v>998</v>
      </c>
      <c r="C71" t="s">
        <v>847</v>
      </c>
      <c r="D71" s="2" t="s">
        <v>613</v>
      </c>
      <c r="E71" s="95" t="s">
        <v>1231</v>
      </c>
      <c r="F71" s="17">
        <f t="shared" si="1"/>
        <v>0</v>
      </c>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13"/>
      <c r="AY71" s="13"/>
      <c r="AZ71" s="13"/>
      <c r="BA71" s="13"/>
      <c r="BB71" s="13"/>
      <c r="BC71" s="13"/>
      <c r="BD71" s="13"/>
      <c r="BE71" s="13"/>
      <c r="BF71" s="13"/>
    </row>
    <row r="72" spans="1:58">
      <c r="A72" s="5" t="s">
        <v>1049</v>
      </c>
      <c r="B72" s="1" t="s">
        <v>1000</v>
      </c>
      <c r="C72" s="1"/>
      <c r="D72" s="7" t="s">
        <v>999</v>
      </c>
      <c r="E72" s="44" t="s">
        <v>1234</v>
      </c>
      <c r="F72" s="17"/>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13"/>
      <c r="AY72" s="13"/>
      <c r="AZ72" s="13"/>
      <c r="BA72" s="13"/>
      <c r="BB72" s="13"/>
      <c r="BC72" s="13"/>
      <c r="BD72" s="13"/>
      <c r="BE72" s="13"/>
      <c r="BF72" s="13"/>
    </row>
    <row r="73" spans="1:58">
      <c r="A73" s="5" t="s">
        <v>1049</v>
      </c>
      <c r="B73" s="5" t="s">
        <v>1000</v>
      </c>
      <c r="C73" t="s">
        <v>614</v>
      </c>
      <c r="D73" s="2" t="s">
        <v>615</v>
      </c>
      <c r="E73" s="44" t="s">
        <v>1234</v>
      </c>
      <c r="F73" s="17">
        <f t="shared" si="1"/>
        <v>1</v>
      </c>
      <c r="G73" s="42"/>
      <c r="H73" s="42"/>
      <c r="I73" s="42"/>
      <c r="J73" s="42"/>
      <c r="K73" s="42"/>
      <c r="L73" s="42"/>
      <c r="M73" s="42"/>
      <c r="N73" s="42"/>
      <c r="O73" s="42"/>
      <c r="P73" s="42"/>
      <c r="Q73" s="42"/>
      <c r="R73" s="41">
        <v>1</v>
      </c>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13"/>
      <c r="AY73" s="13"/>
      <c r="AZ73" s="13"/>
      <c r="BA73" s="13"/>
      <c r="BB73" s="13"/>
      <c r="BC73" s="13"/>
      <c r="BD73" s="13"/>
      <c r="BE73" s="13"/>
      <c r="BF73" s="13"/>
    </row>
    <row r="74" spans="1:58">
      <c r="A74" s="5" t="s">
        <v>1049</v>
      </c>
      <c r="B74" s="5" t="s">
        <v>1000</v>
      </c>
      <c r="C74" t="s">
        <v>848</v>
      </c>
      <c r="D74" s="2" t="s">
        <v>616</v>
      </c>
      <c r="E74" s="95" t="s">
        <v>1231</v>
      </c>
      <c r="F74" s="17">
        <f t="shared" si="1"/>
        <v>0</v>
      </c>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13"/>
      <c r="AY74" s="13"/>
      <c r="AZ74" s="13"/>
      <c r="BA74" s="13"/>
      <c r="BB74" s="13"/>
      <c r="BC74" s="13"/>
      <c r="BD74" s="13"/>
      <c r="BE74" s="13"/>
      <c r="BF74" s="13"/>
    </row>
    <row r="75" spans="1:58" ht="30">
      <c r="A75" s="5" t="s">
        <v>1049</v>
      </c>
      <c r="B75" s="5" t="s">
        <v>1000</v>
      </c>
      <c r="C75" t="s">
        <v>849</v>
      </c>
      <c r="D75" s="2" t="s">
        <v>617</v>
      </c>
      <c r="E75" s="44" t="s">
        <v>1234</v>
      </c>
      <c r="F75" s="17">
        <f t="shared" si="1"/>
        <v>1</v>
      </c>
      <c r="G75" s="42"/>
      <c r="H75" s="42"/>
      <c r="I75" s="42"/>
      <c r="J75" s="42"/>
      <c r="K75" s="42"/>
      <c r="L75" s="42"/>
      <c r="M75" s="42"/>
      <c r="N75" s="42"/>
      <c r="O75" s="42"/>
      <c r="P75" s="42"/>
      <c r="Q75" s="42"/>
      <c r="R75" s="41">
        <v>1</v>
      </c>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13"/>
      <c r="AY75" s="13"/>
      <c r="AZ75" s="13"/>
      <c r="BA75" s="13"/>
      <c r="BB75" s="13"/>
      <c r="BC75" s="13"/>
      <c r="BD75" s="13"/>
      <c r="BE75" s="13"/>
      <c r="BF75" s="13"/>
    </row>
    <row r="76" spans="1:58">
      <c r="A76" s="5" t="s">
        <v>1049</v>
      </c>
      <c r="B76" s="5" t="s">
        <v>1000</v>
      </c>
      <c r="C76" t="s">
        <v>850</v>
      </c>
      <c r="D76" s="2" t="s">
        <v>618</v>
      </c>
      <c r="E76" s="95" t="s">
        <v>1231</v>
      </c>
      <c r="F76" s="17">
        <f t="shared" ref="F76:F139" si="2">SUM(G76:BF76)</f>
        <v>0</v>
      </c>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13"/>
      <c r="AY76" s="13"/>
      <c r="AZ76" s="13"/>
      <c r="BA76" s="13"/>
      <c r="BB76" s="13"/>
      <c r="BC76" s="13"/>
      <c r="BD76" s="13"/>
      <c r="BE76" s="13"/>
      <c r="BF76" s="13"/>
    </row>
    <row r="77" spans="1:58" ht="30">
      <c r="A77" s="5" t="s">
        <v>1049</v>
      </c>
      <c r="B77" s="5" t="s">
        <v>1000</v>
      </c>
      <c r="C77" t="s">
        <v>851</v>
      </c>
      <c r="D77" s="2" t="s">
        <v>619</v>
      </c>
      <c r="E77" s="95" t="s">
        <v>1231</v>
      </c>
      <c r="F77" s="17">
        <f t="shared" si="2"/>
        <v>0</v>
      </c>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13"/>
      <c r="AY77" s="13"/>
      <c r="AZ77" s="13"/>
      <c r="BA77" s="13"/>
      <c r="BB77" s="13"/>
      <c r="BC77" s="13"/>
      <c r="BD77" s="13"/>
      <c r="BE77" s="13"/>
      <c r="BF77" s="13"/>
    </row>
    <row r="78" spans="1:58">
      <c r="A78" s="5" t="s">
        <v>1049</v>
      </c>
      <c r="B78" s="5" t="s">
        <v>1000</v>
      </c>
      <c r="C78" t="s">
        <v>852</v>
      </c>
      <c r="D78" s="2" t="s">
        <v>620</v>
      </c>
      <c r="E78" s="95" t="s">
        <v>1231</v>
      </c>
      <c r="F78" s="17">
        <f t="shared" si="2"/>
        <v>0</v>
      </c>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13"/>
      <c r="AY78" s="13"/>
      <c r="AZ78" s="13"/>
      <c r="BA78" s="13"/>
      <c r="BB78" s="13"/>
      <c r="BC78" s="13"/>
      <c r="BD78" s="13"/>
      <c r="BE78" s="13"/>
      <c r="BF78" s="13"/>
    </row>
    <row r="79" spans="1:58">
      <c r="A79" s="5" t="s">
        <v>1049</v>
      </c>
      <c r="B79" s="1" t="s">
        <v>1002</v>
      </c>
      <c r="C79" s="1"/>
      <c r="D79" s="7" t="s">
        <v>1001</v>
      </c>
      <c r="E79" s="95" t="s">
        <v>1231</v>
      </c>
      <c r="F79" s="17"/>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13"/>
      <c r="AY79" s="13"/>
      <c r="AZ79" s="13"/>
      <c r="BA79" s="13"/>
      <c r="BB79" s="13"/>
      <c r="BC79" s="13"/>
      <c r="BD79" s="13"/>
      <c r="BE79" s="13"/>
      <c r="BF79" s="13"/>
    </row>
    <row r="80" spans="1:58">
      <c r="A80" s="5" t="s">
        <v>1049</v>
      </c>
      <c r="B80" s="5" t="s">
        <v>1002</v>
      </c>
      <c r="C80" t="s">
        <v>621</v>
      </c>
      <c r="D80" s="2" t="s">
        <v>622</v>
      </c>
      <c r="E80" s="95" t="s">
        <v>1231</v>
      </c>
      <c r="F80" s="17">
        <f t="shared" si="2"/>
        <v>0</v>
      </c>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13"/>
      <c r="AY80" s="13"/>
      <c r="AZ80" s="13"/>
      <c r="BA80" s="13"/>
      <c r="BB80" s="13"/>
      <c r="BC80" s="13"/>
      <c r="BD80" s="13"/>
      <c r="BE80" s="13"/>
      <c r="BF80" s="13"/>
    </row>
    <row r="81" spans="1:58" ht="30">
      <c r="A81" s="5" t="s">
        <v>1049</v>
      </c>
      <c r="B81" s="5" t="s">
        <v>1002</v>
      </c>
      <c r="C81" t="s">
        <v>853</v>
      </c>
      <c r="D81" s="2" t="s">
        <v>623</v>
      </c>
      <c r="E81" s="95" t="s">
        <v>1231</v>
      </c>
      <c r="F81" s="17">
        <f t="shared" si="2"/>
        <v>0</v>
      </c>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13"/>
      <c r="AY81" s="13"/>
      <c r="AZ81" s="13"/>
      <c r="BA81" s="13"/>
      <c r="BB81" s="13"/>
      <c r="BC81" s="13"/>
      <c r="BD81" s="13"/>
      <c r="BE81" s="13"/>
      <c r="BF81" s="13"/>
    </row>
    <row r="82" spans="1:58">
      <c r="A82" s="5" t="s">
        <v>1049</v>
      </c>
      <c r="B82" s="5" t="s">
        <v>1002</v>
      </c>
      <c r="C82" t="s">
        <v>854</v>
      </c>
      <c r="D82" s="2" t="s">
        <v>624</v>
      </c>
      <c r="E82" s="95" t="s">
        <v>1231</v>
      </c>
      <c r="F82" s="17">
        <f t="shared" si="2"/>
        <v>0</v>
      </c>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13"/>
      <c r="AY82" s="13"/>
      <c r="AZ82" s="13"/>
      <c r="BA82" s="13"/>
      <c r="BB82" s="13"/>
      <c r="BC82" s="13"/>
      <c r="BD82" s="13"/>
      <c r="BE82" s="13"/>
      <c r="BF82" s="13"/>
    </row>
    <row r="83" spans="1:58">
      <c r="A83" s="5" t="s">
        <v>1049</v>
      </c>
      <c r="B83" s="5" t="s">
        <v>1002</v>
      </c>
      <c r="C83" t="s">
        <v>855</v>
      </c>
      <c r="D83" s="2" t="s">
        <v>625</v>
      </c>
      <c r="E83" s="95" t="s">
        <v>1231</v>
      </c>
      <c r="F83" s="17">
        <f t="shared" si="2"/>
        <v>0</v>
      </c>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13"/>
      <c r="AY83" s="13"/>
      <c r="AZ83" s="13"/>
      <c r="BA83" s="13"/>
      <c r="BB83" s="13"/>
      <c r="BC83" s="13"/>
      <c r="BD83" s="13"/>
      <c r="BE83" s="13"/>
      <c r="BF83" s="13"/>
    </row>
    <row r="84" spans="1:58" ht="30">
      <c r="A84" s="5" t="s">
        <v>1049</v>
      </c>
      <c r="B84" s="5" t="s">
        <v>1002</v>
      </c>
      <c r="C84" t="s">
        <v>856</v>
      </c>
      <c r="D84" s="2" t="s">
        <v>626</v>
      </c>
      <c r="E84" s="95" t="s">
        <v>1231</v>
      </c>
      <c r="F84" s="17">
        <f t="shared" si="2"/>
        <v>0</v>
      </c>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13"/>
      <c r="AY84" s="13"/>
      <c r="AZ84" s="13"/>
      <c r="BA84" s="13"/>
      <c r="BB84" s="13"/>
      <c r="BC84" s="13"/>
      <c r="BD84" s="13"/>
      <c r="BE84" s="13"/>
      <c r="BF84" s="13"/>
    </row>
    <row r="85" spans="1:58">
      <c r="A85" s="5" t="s">
        <v>1049</v>
      </c>
      <c r="B85" s="1" t="s">
        <v>1004</v>
      </c>
      <c r="C85" s="1"/>
      <c r="D85" s="7" t="s">
        <v>1003</v>
      </c>
      <c r="E85" s="95" t="s">
        <v>1231</v>
      </c>
      <c r="F85" s="17"/>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13"/>
      <c r="AY85" s="13"/>
      <c r="AZ85" s="13"/>
      <c r="BA85" s="13"/>
      <c r="BB85" s="13"/>
      <c r="BC85" s="13"/>
      <c r="BD85" s="13"/>
      <c r="BE85" s="13"/>
      <c r="BF85" s="13"/>
    </row>
    <row r="86" spans="1:58">
      <c r="A86" s="5" t="s">
        <v>1049</v>
      </c>
      <c r="B86" s="5" t="s">
        <v>1004</v>
      </c>
      <c r="C86" t="s">
        <v>627</v>
      </c>
      <c r="D86" s="2" t="s">
        <v>628</v>
      </c>
      <c r="E86" s="95" t="s">
        <v>1231</v>
      </c>
      <c r="F86" s="17">
        <f t="shared" si="2"/>
        <v>0</v>
      </c>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13"/>
      <c r="AY86" s="13"/>
      <c r="AZ86" s="13"/>
      <c r="BA86" s="13"/>
      <c r="BB86" s="13"/>
      <c r="BC86" s="13"/>
      <c r="BD86" s="13"/>
      <c r="BE86" s="13"/>
      <c r="BF86" s="13"/>
    </row>
    <row r="87" spans="1:58">
      <c r="A87" s="5" t="s">
        <v>1049</v>
      </c>
      <c r="B87" s="5" t="s">
        <v>1004</v>
      </c>
      <c r="C87" t="s">
        <v>857</v>
      </c>
      <c r="D87" s="2" t="s">
        <v>629</v>
      </c>
      <c r="E87" s="95" t="s">
        <v>1231</v>
      </c>
      <c r="F87" s="17">
        <f t="shared" si="2"/>
        <v>0</v>
      </c>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13"/>
      <c r="AY87" s="13"/>
      <c r="AZ87" s="13"/>
      <c r="BA87" s="13"/>
      <c r="BB87" s="13"/>
      <c r="BC87" s="13"/>
      <c r="BD87" s="13"/>
      <c r="BE87" s="13"/>
      <c r="BF87" s="13"/>
    </row>
    <row r="88" spans="1:58">
      <c r="A88" s="5" t="s">
        <v>1049</v>
      </c>
      <c r="B88" s="5" t="s">
        <v>1004</v>
      </c>
      <c r="C88" t="s">
        <v>858</v>
      </c>
      <c r="D88" s="2" t="s">
        <v>630</v>
      </c>
      <c r="E88" s="95" t="s">
        <v>1231</v>
      </c>
      <c r="F88" s="17">
        <f t="shared" si="2"/>
        <v>0</v>
      </c>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13"/>
      <c r="AY88" s="13"/>
      <c r="AZ88" s="13"/>
      <c r="BA88" s="13"/>
      <c r="BB88" s="13"/>
      <c r="BC88" s="13"/>
      <c r="BD88" s="13"/>
      <c r="BE88" s="13"/>
      <c r="BF88" s="13"/>
    </row>
    <row r="89" spans="1:58">
      <c r="A89" s="5" t="s">
        <v>1049</v>
      </c>
      <c r="B89" s="5" t="s">
        <v>1004</v>
      </c>
      <c r="C89" t="s">
        <v>859</v>
      </c>
      <c r="D89" s="2" t="s">
        <v>631</v>
      </c>
      <c r="E89" s="95" t="s">
        <v>1231</v>
      </c>
      <c r="F89" s="17">
        <f t="shared" si="2"/>
        <v>0</v>
      </c>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13"/>
      <c r="AY89" s="13"/>
      <c r="AZ89" s="13"/>
      <c r="BA89" s="13"/>
      <c r="BB89" s="13"/>
      <c r="BC89" s="13"/>
      <c r="BD89" s="13"/>
      <c r="BE89" s="13"/>
      <c r="BF89" s="13"/>
    </row>
    <row r="90" spans="1:58">
      <c r="A90" s="5" t="s">
        <v>1049</v>
      </c>
      <c r="B90" s="5" t="s">
        <v>1004</v>
      </c>
      <c r="C90" t="s">
        <v>860</v>
      </c>
      <c r="D90" s="2" t="s">
        <v>632</v>
      </c>
      <c r="E90" s="95" t="s">
        <v>1231</v>
      </c>
      <c r="F90" s="17">
        <f t="shared" si="2"/>
        <v>0</v>
      </c>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13"/>
      <c r="AY90" s="13"/>
      <c r="AZ90" s="13"/>
      <c r="BA90" s="13"/>
      <c r="BB90" s="13"/>
      <c r="BC90" s="13"/>
      <c r="BD90" s="13"/>
      <c r="BE90" s="13"/>
      <c r="BF90" s="13"/>
    </row>
    <row r="91" spans="1:58">
      <c r="A91" s="5" t="s">
        <v>1049</v>
      </c>
      <c r="B91" s="1" t="s">
        <v>1006</v>
      </c>
      <c r="C91" s="1"/>
      <c r="D91" s="7" t="s">
        <v>1005</v>
      </c>
      <c r="E91" s="95" t="s">
        <v>1231</v>
      </c>
      <c r="F91" s="17"/>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13"/>
      <c r="AY91" s="13"/>
      <c r="AZ91" s="13"/>
      <c r="BA91" s="13"/>
      <c r="BB91" s="13"/>
      <c r="BC91" s="13"/>
      <c r="BD91" s="13"/>
      <c r="BE91" s="13"/>
      <c r="BF91" s="13"/>
    </row>
    <row r="92" spans="1:58" ht="30">
      <c r="A92" s="5" t="s">
        <v>1049</v>
      </c>
      <c r="B92" s="5" t="s">
        <v>1006</v>
      </c>
      <c r="C92" t="s">
        <v>633</v>
      </c>
      <c r="D92" s="2" t="s">
        <v>634</v>
      </c>
      <c r="E92" s="95" t="s">
        <v>1231</v>
      </c>
      <c r="F92" s="17">
        <f t="shared" si="2"/>
        <v>0</v>
      </c>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13"/>
      <c r="AY92" s="13"/>
      <c r="AZ92" s="13"/>
      <c r="BA92" s="13"/>
      <c r="BB92" s="13"/>
      <c r="BC92" s="13"/>
      <c r="BD92" s="13"/>
      <c r="BE92" s="13"/>
      <c r="BF92" s="13"/>
    </row>
    <row r="93" spans="1:58">
      <c r="A93" s="5" t="s">
        <v>1049</v>
      </c>
      <c r="B93" s="5" t="s">
        <v>1006</v>
      </c>
      <c r="C93" t="s">
        <v>861</v>
      </c>
      <c r="D93" s="2" t="s">
        <v>635</v>
      </c>
      <c r="E93" s="95" t="s">
        <v>1231</v>
      </c>
      <c r="F93" s="17">
        <f t="shared" si="2"/>
        <v>0</v>
      </c>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13"/>
      <c r="AY93" s="13"/>
      <c r="AZ93" s="13"/>
      <c r="BA93" s="13"/>
      <c r="BB93" s="13"/>
      <c r="BC93" s="13"/>
      <c r="BD93" s="13"/>
      <c r="BE93" s="13"/>
      <c r="BF93" s="13"/>
    </row>
    <row r="94" spans="1:58">
      <c r="A94" s="5" t="s">
        <v>1049</v>
      </c>
      <c r="B94" s="5" t="s">
        <v>1006</v>
      </c>
      <c r="C94" t="s">
        <v>862</v>
      </c>
      <c r="D94" s="2" t="s">
        <v>636</v>
      </c>
      <c r="E94" s="95" t="s">
        <v>1231</v>
      </c>
      <c r="F94" s="17">
        <f t="shared" si="2"/>
        <v>0</v>
      </c>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13"/>
      <c r="AY94" s="13"/>
      <c r="AZ94" s="13"/>
      <c r="BA94" s="13"/>
      <c r="BB94" s="13"/>
      <c r="BC94" s="13"/>
      <c r="BD94" s="13"/>
      <c r="BE94" s="13"/>
      <c r="BF94" s="13"/>
    </row>
    <row r="95" spans="1:58">
      <c r="A95" s="5" t="s">
        <v>1049</v>
      </c>
      <c r="B95" s="5" t="s">
        <v>1006</v>
      </c>
      <c r="C95" t="s">
        <v>863</v>
      </c>
      <c r="D95" s="2" t="s">
        <v>637</v>
      </c>
      <c r="E95" s="95" t="s">
        <v>1231</v>
      </c>
      <c r="F95" s="17">
        <f t="shared" si="2"/>
        <v>0</v>
      </c>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13"/>
      <c r="AY95" s="13"/>
      <c r="AZ95" s="13"/>
      <c r="BA95" s="13"/>
      <c r="BB95" s="13"/>
      <c r="BC95" s="13"/>
      <c r="BD95" s="13"/>
      <c r="BE95" s="13"/>
      <c r="BF95" s="13"/>
    </row>
    <row r="96" spans="1:58" ht="30">
      <c r="A96" s="5" t="s">
        <v>1049</v>
      </c>
      <c r="B96" s="5" t="s">
        <v>1006</v>
      </c>
      <c r="C96" t="s">
        <v>864</v>
      </c>
      <c r="D96" s="2" t="s">
        <v>638</v>
      </c>
      <c r="E96" s="95" t="s">
        <v>1231</v>
      </c>
      <c r="F96" s="17">
        <f t="shared" si="2"/>
        <v>0</v>
      </c>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13"/>
      <c r="AY96" s="13"/>
      <c r="AZ96" s="13"/>
      <c r="BA96" s="13"/>
      <c r="BB96" s="13"/>
      <c r="BC96" s="13"/>
      <c r="BD96" s="13"/>
      <c r="BE96" s="13"/>
      <c r="BF96" s="13"/>
    </row>
    <row r="97" spans="1:58">
      <c r="A97" s="5" t="s">
        <v>1049</v>
      </c>
      <c r="B97" s="1" t="s">
        <v>1008</v>
      </c>
      <c r="C97" s="1"/>
      <c r="D97" s="7" t="s">
        <v>1007</v>
      </c>
      <c r="E97" s="95" t="s">
        <v>1231</v>
      </c>
      <c r="F97" s="17"/>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13"/>
      <c r="AY97" s="13"/>
      <c r="AZ97" s="13"/>
      <c r="BA97" s="13"/>
      <c r="BB97" s="13"/>
      <c r="BC97" s="13"/>
      <c r="BD97" s="13"/>
      <c r="BE97" s="13"/>
      <c r="BF97" s="13"/>
    </row>
    <row r="98" spans="1:58" ht="30">
      <c r="A98" s="5" t="s">
        <v>1049</v>
      </c>
      <c r="B98" s="5" t="s">
        <v>1008</v>
      </c>
      <c r="C98" t="s">
        <v>639</v>
      </c>
      <c r="D98" s="2" t="s">
        <v>640</v>
      </c>
      <c r="E98" s="95" t="s">
        <v>1231</v>
      </c>
      <c r="F98" s="17">
        <f t="shared" si="2"/>
        <v>0</v>
      </c>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13"/>
      <c r="AY98" s="13"/>
      <c r="AZ98" s="13"/>
      <c r="BA98" s="13"/>
      <c r="BB98" s="13"/>
      <c r="BC98" s="13"/>
      <c r="BD98" s="13"/>
      <c r="BE98" s="13"/>
      <c r="BF98" s="13"/>
    </row>
    <row r="99" spans="1:58" ht="30">
      <c r="A99" s="5" t="s">
        <v>1049</v>
      </c>
      <c r="B99" s="5" t="s">
        <v>1008</v>
      </c>
      <c r="C99" t="s">
        <v>865</v>
      </c>
      <c r="D99" s="2" t="s">
        <v>641</v>
      </c>
      <c r="E99" s="95" t="s">
        <v>1231</v>
      </c>
      <c r="F99" s="17">
        <f t="shared" si="2"/>
        <v>0</v>
      </c>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13"/>
      <c r="AY99" s="13"/>
      <c r="AZ99" s="13"/>
      <c r="BA99" s="13"/>
      <c r="BB99" s="13"/>
      <c r="BC99" s="13"/>
      <c r="BD99" s="13"/>
      <c r="BE99" s="13"/>
      <c r="BF99" s="13"/>
    </row>
    <row r="100" spans="1:58">
      <c r="A100" s="5" t="s">
        <v>1049</v>
      </c>
      <c r="B100" s="5" t="s">
        <v>1008</v>
      </c>
      <c r="C100" t="s">
        <v>866</v>
      </c>
      <c r="D100" s="2" t="s">
        <v>642</v>
      </c>
      <c r="E100" s="95" t="s">
        <v>1231</v>
      </c>
      <c r="F100" s="17">
        <f t="shared" si="2"/>
        <v>0</v>
      </c>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13"/>
      <c r="AY100" s="13"/>
      <c r="AZ100" s="13"/>
      <c r="BA100" s="13"/>
      <c r="BB100" s="13"/>
      <c r="BC100" s="13"/>
      <c r="BD100" s="13"/>
      <c r="BE100" s="13"/>
      <c r="BF100" s="13"/>
    </row>
    <row r="101" spans="1:58" ht="30">
      <c r="A101" s="5" t="s">
        <v>1049</v>
      </c>
      <c r="B101" s="5" t="s">
        <v>1008</v>
      </c>
      <c r="C101" t="s">
        <v>867</v>
      </c>
      <c r="D101" s="2" t="s">
        <v>643</v>
      </c>
      <c r="E101" s="95" t="s">
        <v>1231</v>
      </c>
      <c r="F101" s="17">
        <f t="shared" si="2"/>
        <v>0</v>
      </c>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13"/>
      <c r="AY101" s="13"/>
      <c r="AZ101" s="13"/>
      <c r="BA101" s="13"/>
      <c r="BB101" s="13"/>
      <c r="BC101" s="13"/>
      <c r="BD101" s="13"/>
      <c r="BE101" s="13"/>
      <c r="BF101" s="13"/>
    </row>
    <row r="102" spans="1:58" ht="30">
      <c r="A102" s="5" t="s">
        <v>1049</v>
      </c>
      <c r="B102" s="5" t="s">
        <v>1008</v>
      </c>
      <c r="C102" t="s">
        <v>868</v>
      </c>
      <c r="D102" s="2" t="s">
        <v>644</v>
      </c>
      <c r="E102" s="95" t="s">
        <v>1231</v>
      </c>
      <c r="F102" s="17">
        <f t="shared" si="2"/>
        <v>0</v>
      </c>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13"/>
      <c r="AY102" s="13"/>
      <c r="AZ102" s="13"/>
      <c r="BA102" s="13"/>
      <c r="BB102" s="13"/>
      <c r="BC102" s="13"/>
      <c r="BD102" s="13"/>
      <c r="BE102" s="13"/>
      <c r="BF102" s="13"/>
    </row>
    <row r="103" spans="1:58">
      <c r="A103" s="5" t="s">
        <v>1049</v>
      </c>
      <c r="B103" s="5" t="s">
        <v>1008</v>
      </c>
      <c r="C103" t="s">
        <v>869</v>
      </c>
      <c r="D103" s="2" t="s">
        <v>645</v>
      </c>
      <c r="E103" s="95" t="s">
        <v>1231</v>
      </c>
      <c r="F103" s="17">
        <f t="shared" si="2"/>
        <v>0</v>
      </c>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13"/>
      <c r="AY103" s="13"/>
      <c r="AZ103" s="13"/>
      <c r="BA103" s="13"/>
      <c r="BB103" s="13"/>
      <c r="BC103" s="13"/>
      <c r="BD103" s="13"/>
      <c r="BE103" s="13"/>
      <c r="BF103" s="13"/>
    </row>
    <row r="104" spans="1:58">
      <c r="A104" s="5" t="s">
        <v>1049</v>
      </c>
      <c r="B104" s="1" t="s">
        <v>1010</v>
      </c>
      <c r="C104" s="1"/>
      <c r="D104" s="7" t="s">
        <v>1009</v>
      </c>
      <c r="E104" s="44" t="s">
        <v>1232</v>
      </c>
      <c r="F104" s="17"/>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13"/>
      <c r="AY104" s="13"/>
      <c r="AZ104" s="13"/>
      <c r="BA104" s="13"/>
      <c r="BB104" s="13"/>
      <c r="BC104" s="13"/>
      <c r="BD104" s="13"/>
      <c r="BE104" s="13"/>
      <c r="BF104" s="13"/>
    </row>
    <row r="105" spans="1:58">
      <c r="A105" s="5" t="s">
        <v>1049</v>
      </c>
      <c r="B105" s="5" t="s">
        <v>1010</v>
      </c>
      <c r="C105" t="s">
        <v>646</v>
      </c>
      <c r="D105" s="2" t="s">
        <v>647</v>
      </c>
      <c r="E105" s="44" t="s">
        <v>1232</v>
      </c>
      <c r="F105" s="17">
        <f t="shared" si="2"/>
        <v>4</v>
      </c>
      <c r="G105" s="42"/>
      <c r="H105" s="42"/>
      <c r="I105" s="42"/>
      <c r="J105" s="42"/>
      <c r="K105" s="42"/>
      <c r="L105" s="42"/>
      <c r="M105" s="42"/>
      <c r="N105" s="42"/>
      <c r="O105" s="42"/>
      <c r="P105" s="42"/>
      <c r="Q105" s="42"/>
      <c r="R105" s="42"/>
      <c r="S105" s="42"/>
      <c r="T105" s="42"/>
      <c r="U105" s="42"/>
      <c r="V105" s="42"/>
      <c r="W105" s="42"/>
      <c r="X105" s="42"/>
      <c r="Y105" s="42"/>
      <c r="Z105" s="42"/>
      <c r="AA105" s="41">
        <v>1</v>
      </c>
      <c r="AB105" s="41">
        <v>1</v>
      </c>
      <c r="AC105" s="41">
        <v>1</v>
      </c>
      <c r="AD105" s="41">
        <v>1</v>
      </c>
      <c r="AE105" s="42"/>
      <c r="AF105" s="42"/>
      <c r="AG105" s="42"/>
      <c r="AH105" s="42"/>
      <c r="AI105" s="42"/>
      <c r="AJ105" s="42"/>
      <c r="AK105" s="42"/>
      <c r="AL105" s="42"/>
      <c r="AM105" s="42"/>
      <c r="AN105" s="42"/>
      <c r="AO105" s="42"/>
      <c r="AP105" s="42"/>
      <c r="AQ105" s="42"/>
      <c r="AR105" s="42"/>
      <c r="AS105" s="42"/>
      <c r="AT105" s="42"/>
      <c r="AU105" s="42"/>
      <c r="AV105" s="42"/>
      <c r="AW105" s="42"/>
      <c r="AX105" s="13"/>
      <c r="AY105" s="13"/>
      <c r="AZ105" s="13"/>
      <c r="BA105" s="13"/>
      <c r="BB105" s="13"/>
      <c r="BC105" s="13"/>
      <c r="BD105" s="13"/>
      <c r="BE105" s="13"/>
      <c r="BF105" s="13"/>
    </row>
    <row r="106" spans="1:58">
      <c r="A106" s="5" t="s">
        <v>1049</v>
      </c>
      <c r="B106" s="5" t="s">
        <v>1010</v>
      </c>
      <c r="C106" t="s">
        <v>870</v>
      </c>
      <c r="D106" s="2" t="s">
        <v>648</v>
      </c>
      <c r="E106" s="44" t="s">
        <v>1232</v>
      </c>
      <c r="F106" s="17">
        <f t="shared" si="2"/>
        <v>6</v>
      </c>
      <c r="G106" s="42"/>
      <c r="H106" s="41">
        <v>1</v>
      </c>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1">
        <v>1</v>
      </c>
      <c r="AG106" s="41">
        <v>1</v>
      </c>
      <c r="AH106" s="41">
        <v>1</v>
      </c>
      <c r="AI106" s="41">
        <v>1</v>
      </c>
      <c r="AJ106" s="42"/>
      <c r="AK106" s="41">
        <v>1</v>
      </c>
      <c r="AL106" s="42"/>
      <c r="AM106" s="42"/>
      <c r="AN106" s="42"/>
      <c r="AO106" s="42"/>
      <c r="AP106" s="42"/>
      <c r="AQ106" s="42"/>
      <c r="AR106" s="42"/>
      <c r="AS106" s="42"/>
      <c r="AT106" s="42"/>
      <c r="AU106" s="42"/>
      <c r="AV106" s="42"/>
      <c r="AW106" s="42"/>
      <c r="AX106" s="13"/>
      <c r="AY106" s="13"/>
      <c r="AZ106" s="13"/>
      <c r="BA106" s="13"/>
      <c r="BB106" s="13"/>
      <c r="BC106" s="13"/>
      <c r="BD106" s="13"/>
      <c r="BE106" s="13"/>
      <c r="BF106" s="13"/>
    </row>
    <row r="107" spans="1:58">
      <c r="A107" s="5" t="s">
        <v>1049</v>
      </c>
      <c r="B107" s="5" t="s">
        <v>1010</v>
      </c>
      <c r="C107" t="s">
        <v>871</v>
      </c>
      <c r="D107" s="2" t="s">
        <v>649</v>
      </c>
      <c r="E107" s="44" t="s">
        <v>1232</v>
      </c>
      <c r="F107" s="17">
        <f t="shared" si="2"/>
        <v>6</v>
      </c>
      <c r="G107" s="42"/>
      <c r="H107" s="41">
        <v>1</v>
      </c>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1">
        <v>1</v>
      </c>
      <c r="AM107" s="41">
        <v>1</v>
      </c>
      <c r="AN107" s="41">
        <v>1</v>
      </c>
      <c r="AO107" s="41">
        <v>1</v>
      </c>
      <c r="AP107" s="41">
        <v>1</v>
      </c>
      <c r="AQ107" s="42"/>
      <c r="AR107" s="42"/>
      <c r="AS107" s="42"/>
      <c r="AT107" s="42"/>
      <c r="AU107" s="42"/>
      <c r="AV107" s="42"/>
      <c r="AW107" s="42"/>
      <c r="AX107" s="13"/>
      <c r="AY107" s="13"/>
      <c r="AZ107" s="13"/>
      <c r="BA107" s="13"/>
      <c r="BB107" s="13"/>
      <c r="BC107" s="13"/>
      <c r="BD107" s="13"/>
      <c r="BE107" s="13"/>
      <c r="BF107" s="13"/>
    </row>
    <row r="108" spans="1:58">
      <c r="A108" s="5" t="s">
        <v>1049</v>
      </c>
      <c r="B108" s="5" t="s">
        <v>1010</v>
      </c>
      <c r="C108" t="s">
        <v>872</v>
      </c>
      <c r="D108" s="2" t="s">
        <v>650</v>
      </c>
      <c r="E108" s="44" t="s">
        <v>1232</v>
      </c>
      <c r="F108" s="17">
        <f t="shared" si="2"/>
        <v>4</v>
      </c>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1">
        <v>1</v>
      </c>
      <c r="AS108" s="41">
        <v>1</v>
      </c>
      <c r="AT108" s="41">
        <v>1</v>
      </c>
      <c r="AU108" s="41">
        <v>1</v>
      </c>
      <c r="AV108" s="42"/>
      <c r="AW108" s="42"/>
      <c r="AX108" s="13"/>
      <c r="AY108" s="13"/>
      <c r="AZ108" s="13"/>
      <c r="BA108" s="13"/>
      <c r="BB108" s="13"/>
      <c r="BC108" s="13"/>
      <c r="BD108" s="13"/>
      <c r="BE108" s="13"/>
      <c r="BF108" s="13"/>
    </row>
    <row r="109" spans="1:58">
      <c r="A109" s="5" t="s">
        <v>1049</v>
      </c>
      <c r="B109" s="5" t="s">
        <v>1010</v>
      </c>
      <c r="C109" t="s">
        <v>873</v>
      </c>
      <c r="D109" s="2" t="s">
        <v>651</v>
      </c>
      <c r="E109" s="44" t="s">
        <v>1232</v>
      </c>
      <c r="F109" s="17">
        <f t="shared" si="2"/>
        <v>5</v>
      </c>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1">
        <v>1</v>
      </c>
      <c r="AX109" s="14">
        <v>1</v>
      </c>
      <c r="AY109" s="14">
        <v>1</v>
      </c>
      <c r="AZ109" s="14">
        <v>1</v>
      </c>
      <c r="BA109" s="14">
        <v>1</v>
      </c>
      <c r="BB109" s="13"/>
      <c r="BC109" s="13"/>
      <c r="BD109" s="13"/>
      <c r="BE109" s="13"/>
      <c r="BF109" s="13"/>
    </row>
    <row r="110" spans="1:58">
      <c r="A110" s="5" t="s">
        <v>1049</v>
      </c>
      <c r="B110" s="5" t="s">
        <v>1010</v>
      </c>
      <c r="C110" t="s">
        <v>874</v>
      </c>
      <c r="D110" s="2" t="s">
        <v>652</v>
      </c>
      <c r="E110" s="44" t="s">
        <v>1232</v>
      </c>
      <c r="F110" s="17">
        <f t="shared" si="2"/>
        <v>4</v>
      </c>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13"/>
      <c r="AY110" s="13"/>
      <c r="AZ110" s="13"/>
      <c r="BA110" s="13"/>
      <c r="BB110" s="13"/>
      <c r="BC110" s="14">
        <v>1</v>
      </c>
      <c r="BD110" s="14">
        <v>1</v>
      </c>
      <c r="BE110" s="14">
        <v>1</v>
      </c>
      <c r="BF110" s="14">
        <v>1</v>
      </c>
    </row>
    <row r="111" spans="1:58">
      <c r="A111" s="5" t="s">
        <v>1049</v>
      </c>
      <c r="B111" s="1" t="s">
        <v>1012</v>
      </c>
      <c r="C111" s="1"/>
      <c r="D111" s="7" t="s">
        <v>1011</v>
      </c>
      <c r="E111" s="95" t="s">
        <v>1231</v>
      </c>
      <c r="F111" s="17"/>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13"/>
      <c r="AY111" s="13"/>
      <c r="AZ111" s="13"/>
      <c r="BA111" s="13"/>
      <c r="BB111" s="13"/>
      <c r="BC111" s="13"/>
      <c r="BD111" s="13"/>
      <c r="BE111" s="13"/>
      <c r="BF111" s="13"/>
    </row>
    <row r="112" spans="1:58">
      <c r="A112" s="5" t="s">
        <v>1049</v>
      </c>
      <c r="B112" s="5" t="s">
        <v>1012</v>
      </c>
      <c r="C112" t="s">
        <v>653</v>
      </c>
      <c r="D112" s="2" t="s">
        <v>654</v>
      </c>
      <c r="E112" s="95" t="s">
        <v>1231</v>
      </c>
      <c r="F112" s="17">
        <f t="shared" si="2"/>
        <v>0</v>
      </c>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13"/>
      <c r="AY112" s="13"/>
      <c r="AZ112" s="13"/>
      <c r="BA112" s="13"/>
      <c r="BB112" s="13"/>
      <c r="BC112" s="13"/>
      <c r="BD112" s="13"/>
      <c r="BE112" s="13"/>
      <c r="BF112" s="13"/>
    </row>
    <row r="113" spans="1:58" ht="30">
      <c r="A113" s="5" t="s">
        <v>1049</v>
      </c>
      <c r="B113" s="5" t="s">
        <v>1012</v>
      </c>
      <c r="C113" t="s">
        <v>875</v>
      </c>
      <c r="D113" s="2" t="s">
        <v>655</v>
      </c>
      <c r="E113" s="95" t="s">
        <v>1231</v>
      </c>
      <c r="F113" s="17">
        <f t="shared" si="2"/>
        <v>0</v>
      </c>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13"/>
      <c r="AY113" s="13"/>
      <c r="AZ113" s="13"/>
      <c r="BA113" s="13"/>
      <c r="BB113" s="13"/>
      <c r="BC113" s="13"/>
      <c r="BD113" s="13"/>
      <c r="BE113" s="13"/>
      <c r="BF113" s="13"/>
    </row>
    <row r="114" spans="1:58">
      <c r="A114" s="5" t="s">
        <v>1049</v>
      </c>
      <c r="B114" s="5" t="s">
        <v>1012</v>
      </c>
      <c r="C114" t="s">
        <v>876</v>
      </c>
      <c r="D114" s="2" t="s">
        <v>656</v>
      </c>
      <c r="E114" s="95" t="s">
        <v>1231</v>
      </c>
      <c r="F114" s="17">
        <f t="shared" si="2"/>
        <v>0</v>
      </c>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13"/>
      <c r="AY114" s="13"/>
      <c r="AZ114" s="13"/>
      <c r="BA114" s="13"/>
      <c r="BB114" s="13"/>
      <c r="BC114" s="13"/>
      <c r="BD114" s="13"/>
      <c r="BE114" s="13"/>
      <c r="BF114" s="13"/>
    </row>
    <row r="115" spans="1:58">
      <c r="A115" s="8" t="s">
        <v>1050</v>
      </c>
      <c r="B115" s="1" t="s">
        <v>1014</v>
      </c>
      <c r="C115" s="1"/>
      <c r="D115" s="7" t="s">
        <v>1013</v>
      </c>
      <c r="E115" s="95" t="s">
        <v>1231</v>
      </c>
      <c r="F115" s="17"/>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13"/>
      <c r="AY115" s="13"/>
      <c r="AZ115" s="13"/>
      <c r="BA115" s="13"/>
      <c r="BB115" s="13"/>
      <c r="BC115" s="13"/>
      <c r="BD115" s="13"/>
      <c r="BE115" s="13"/>
      <c r="BF115" s="13"/>
    </row>
    <row r="116" spans="1:58" ht="30">
      <c r="A116" s="5" t="s">
        <v>1050</v>
      </c>
      <c r="B116" s="5" t="s">
        <v>1014</v>
      </c>
      <c r="C116" t="s">
        <v>657</v>
      </c>
      <c r="D116" s="2" t="s">
        <v>658</v>
      </c>
      <c r="E116" s="95" t="s">
        <v>1231</v>
      </c>
      <c r="F116" s="17">
        <f t="shared" si="2"/>
        <v>0</v>
      </c>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13"/>
      <c r="AY116" s="13"/>
      <c r="AZ116" s="13"/>
      <c r="BA116" s="13"/>
      <c r="BB116" s="13"/>
      <c r="BC116" s="13"/>
      <c r="BD116" s="13"/>
      <c r="BE116" s="13"/>
      <c r="BF116" s="13"/>
    </row>
    <row r="117" spans="1:58">
      <c r="A117" s="5" t="s">
        <v>1050</v>
      </c>
      <c r="B117" s="5" t="s">
        <v>1014</v>
      </c>
      <c r="C117" t="s">
        <v>877</v>
      </c>
      <c r="D117" s="2" t="s">
        <v>659</v>
      </c>
      <c r="E117" s="95" t="s">
        <v>1231</v>
      </c>
      <c r="F117" s="17">
        <f t="shared" si="2"/>
        <v>0</v>
      </c>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13"/>
      <c r="AY117" s="13"/>
      <c r="AZ117" s="13"/>
      <c r="BA117" s="13"/>
      <c r="BB117" s="13"/>
      <c r="BC117" s="13"/>
      <c r="BD117" s="13"/>
      <c r="BE117" s="13"/>
      <c r="BF117" s="13"/>
    </row>
    <row r="118" spans="1:58">
      <c r="A118" s="5" t="s">
        <v>1050</v>
      </c>
      <c r="B118" s="5" t="s">
        <v>1014</v>
      </c>
      <c r="C118" t="s">
        <v>878</v>
      </c>
      <c r="D118" s="2" t="s">
        <v>660</v>
      </c>
      <c r="E118" s="95" t="s">
        <v>1231</v>
      </c>
      <c r="F118" s="17">
        <f t="shared" si="2"/>
        <v>0</v>
      </c>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13"/>
      <c r="AY118" s="13"/>
      <c r="AZ118" s="13"/>
      <c r="BA118" s="13"/>
      <c r="BB118" s="13"/>
      <c r="BC118" s="13"/>
      <c r="BD118" s="13"/>
      <c r="BE118" s="13"/>
      <c r="BF118" s="13"/>
    </row>
    <row r="119" spans="1:58">
      <c r="A119" s="5" t="s">
        <v>1050</v>
      </c>
      <c r="B119" s="5" t="s">
        <v>1014</v>
      </c>
      <c r="C119" t="s">
        <v>879</v>
      </c>
      <c r="D119" s="2" t="s">
        <v>661</v>
      </c>
      <c r="E119" s="95" t="s">
        <v>1231</v>
      </c>
      <c r="F119" s="17">
        <f t="shared" si="2"/>
        <v>0</v>
      </c>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13"/>
      <c r="AY119" s="13"/>
      <c r="AZ119" s="13"/>
      <c r="BA119" s="13"/>
      <c r="BB119" s="13"/>
      <c r="BC119" s="13"/>
      <c r="BD119" s="13"/>
      <c r="BE119" s="13"/>
      <c r="BF119" s="13"/>
    </row>
    <row r="120" spans="1:58">
      <c r="A120" s="5" t="s">
        <v>1050</v>
      </c>
      <c r="B120" s="5" t="s">
        <v>1014</v>
      </c>
      <c r="C120" t="s">
        <v>880</v>
      </c>
      <c r="D120" s="2" t="s">
        <v>662</v>
      </c>
      <c r="E120" s="95" t="s">
        <v>1231</v>
      </c>
      <c r="F120" s="17">
        <f t="shared" si="2"/>
        <v>0</v>
      </c>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13"/>
      <c r="AY120" s="13"/>
      <c r="AZ120" s="13"/>
      <c r="BA120" s="13"/>
      <c r="BB120" s="13"/>
      <c r="BC120" s="13"/>
      <c r="BD120" s="13"/>
      <c r="BE120" s="13"/>
      <c r="BF120" s="13"/>
    </row>
    <row r="121" spans="1:58" ht="30">
      <c r="A121" s="5" t="s">
        <v>1050</v>
      </c>
      <c r="B121" s="5" t="s">
        <v>1014</v>
      </c>
      <c r="C121" t="s">
        <v>881</v>
      </c>
      <c r="D121" s="2" t="s">
        <v>663</v>
      </c>
      <c r="E121" s="95" t="s">
        <v>1231</v>
      </c>
      <c r="F121" s="17">
        <f t="shared" si="2"/>
        <v>0</v>
      </c>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13"/>
      <c r="AY121" s="13"/>
      <c r="AZ121" s="13"/>
      <c r="BA121" s="13"/>
      <c r="BB121" s="13"/>
      <c r="BC121" s="13"/>
      <c r="BD121" s="13"/>
      <c r="BE121" s="13"/>
      <c r="BF121" s="13"/>
    </row>
    <row r="122" spans="1:58" ht="30">
      <c r="A122" s="5" t="s">
        <v>1050</v>
      </c>
      <c r="B122" s="5" t="s">
        <v>1014</v>
      </c>
      <c r="C122" t="s">
        <v>882</v>
      </c>
      <c r="D122" s="2" t="s">
        <v>664</v>
      </c>
      <c r="E122" s="95" t="s">
        <v>1231</v>
      </c>
      <c r="F122" s="17">
        <f t="shared" si="2"/>
        <v>0</v>
      </c>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13"/>
      <c r="AY122" s="13"/>
      <c r="AZ122" s="13"/>
      <c r="BA122" s="13"/>
      <c r="BB122" s="13"/>
      <c r="BC122" s="13"/>
      <c r="BD122" s="13"/>
      <c r="BE122" s="13"/>
      <c r="BF122" s="13"/>
    </row>
    <row r="123" spans="1:58">
      <c r="A123" s="5" t="s">
        <v>1050</v>
      </c>
      <c r="B123" s="5" t="s">
        <v>1014</v>
      </c>
      <c r="C123" t="s">
        <v>883</v>
      </c>
      <c r="D123" s="2" t="s">
        <v>666</v>
      </c>
      <c r="E123" s="95" t="s">
        <v>1231</v>
      </c>
      <c r="F123" s="17">
        <f t="shared" si="2"/>
        <v>0</v>
      </c>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13"/>
      <c r="AY123" s="13"/>
      <c r="AZ123" s="13"/>
      <c r="BA123" s="13"/>
      <c r="BB123" s="13"/>
      <c r="BC123" s="13"/>
      <c r="BD123" s="13"/>
      <c r="BE123" s="13"/>
      <c r="BF123" s="13"/>
    </row>
    <row r="124" spans="1:58">
      <c r="A124" s="5" t="s">
        <v>1050</v>
      </c>
      <c r="B124" s="5" t="s">
        <v>1014</v>
      </c>
      <c r="C124" t="s">
        <v>884</v>
      </c>
      <c r="D124" s="2" t="s">
        <v>665</v>
      </c>
      <c r="E124" s="95" t="s">
        <v>1231</v>
      </c>
      <c r="F124" s="17">
        <f t="shared" si="2"/>
        <v>0</v>
      </c>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13"/>
      <c r="AY124" s="13"/>
      <c r="AZ124" s="13"/>
      <c r="BA124" s="13"/>
      <c r="BB124" s="13"/>
      <c r="BC124" s="13"/>
      <c r="BD124" s="13"/>
      <c r="BE124" s="13"/>
      <c r="BF124" s="13"/>
    </row>
    <row r="125" spans="1:58">
      <c r="A125" s="5" t="s">
        <v>1050</v>
      </c>
      <c r="B125" s="5" t="s">
        <v>1014</v>
      </c>
      <c r="C125" t="s">
        <v>885</v>
      </c>
      <c r="D125" s="2" t="s">
        <v>667</v>
      </c>
      <c r="E125" s="95" t="s">
        <v>1231</v>
      </c>
      <c r="F125" s="17">
        <f t="shared" si="2"/>
        <v>0</v>
      </c>
    </row>
    <row r="126" spans="1:58">
      <c r="A126" s="5" t="s">
        <v>1050</v>
      </c>
      <c r="B126" s="5" t="s">
        <v>1014</v>
      </c>
      <c r="C126" t="s">
        <v>886</v>
      </c>
      <c r="D126" s="2" t="s">
        <v>668</v>
      </c>
      <c r="E126" s="95" t="s">
        <v>1231</v>
      </c>
      <c r="F126" s="17">
        <f t="shared" si="2"/>
        <v>0</v>
      </c>
    </row>
    <row r="127" spans="1:58">
      <c r="A127" s="5" t="s">
        <v>1050</v>
      </c>
      <c r="B127" s="5" t="s">
        <v>1014</v>
      </c>
      <c r="C127" t="s">
        <v>887</v>
      </c>
      <c r="D127" s="2" t="s">
        <v>669</v>
      </c>
      <c r="E127" s="95" t="s">
        <v>1231</v>
      </c>
      <c r="F127" s="17">
        <f t="shared" si="2"/>
        <v>0</v>
      </c>
    </row>
    <row r="128" spans="1:58">
      <c r="A128" s="5" t="s">
        <v>1050</v>
      </c>
      <c r="B128" s="5" t="s">
        <v>1014</v>
      </c>
      <c r="C128" t="s">
        <v>888</v>
      </c>
      <c r="D128" s="2" t="s">
        <v>671</v>
      </c>
      <c r="E128" s="95" t="s">
        <v>1231</v>
      </c>
      <c r="F128" s="17">
        <f t="shared" si="2"/>
        <v>0</v>
      </c>
    </row>
    <row r="129" spans="1:6">
      <c r="A129" s="5" t="s">
        <v>1050</v>
      </c>
      <c r="B129" s="5" t="s">
        <v>1014</v>
      </c>
      <c r="C129" t="s">
        <v>889</v>
      </c>
      <c r="D129" s="2" t="s">
        <v>670</v>
      </c>
      <c r="E129" s="95" t="s">
        <v>1231</v>
      </c>
      <c r="F129" s="17">
        <f t="shared" si="2"/>
        <v>0</v>
      </c>
    </row>
    <row r="130" spans="1:6">
      <c r="A130" s="5" t="s">
        <v>1050</v>
      </c>
      <c r="B130" s="1" t="s">
        <v>1016</v>
      </c>
      <c r="C130" s="1"/>
      <c r="D130" s="7" t="s">
        <v>1015</v>
      </c>
      <c r="E130" s="95" t="s">
        <v>1231</v>
      </c>
      <c r="F130" s="17"/>
    </row>
    <row r="131" spans="1:6" ht="30">
      <c r="A131" s="5" t="s">
        <v>1050</v>
      </c>
      <c r="B131" s="5" t="s">
        <v>1016</v>
      </c>
      <c r="C131" t="s">
        <v>672</v>
      </c>
      <c r="D131" s="2" t="s">
        <v>673</v>
      </c>
      <c r="E131" s="95" t="s">
        <v>1231</v>
      </c>
      <c r="F131" s="17">
        <f t="shared" si="2"/>
        <v>0</v>
      </c>
    </row>
    <row r="132" spans="1:6" ht="30">
      <c r="A132" s="5" t="s">
        <v>1050</v>
      </c>
      <c r="B132" s="5" t="s">
        <v>1016</v>
      </c>
      <c r="C132" t="s">
        <v>890</v>
      </c>
      <c r="D132" s="2" t="s">
        <v>674</v>
      </c>
      <c r="E132" s="95" t="s">
        <v>1231</v>
      </c>
      <c r="F132" s="17">
        <f t="shared" si="2"/>
        <v>0</v>
      </c>
    </row>
    <row r="133" spans="1:6">
      <c r="A133" s="5" t="s">
        <v>1050</v>
      </c>
      <c r="B133" s="5" t="s">
        <v>1016</v>
      </c>
      <c r="C133" t="s">
        <v>891</v>
      </c>
      <c r="D133" s="2" t="s">
        <v>675</v>
      </c>
      <c r="E133" s="95" t="s">
        <v>1231</v>
      </c>
      <c r="F133" s="17">
        <f t="shared" si="2"/>
        <v>0</v>
      </c>
    </row>
    <row r="134" spans="1:6" ht="30">
      <c r="A134" s="5" t="s">
        <v>1050</v>
      </c>
      <c r="B134" s="5" t="s">
        <v>1016</v>
      </c>
      <c r="C134" t="s">
        <v>892</v>
      </c>
      <c r="D134" s="2" t="s">
        <v>676</v>
      </c>
      <c r="E134" s="95" t="s">
        <v>1231</v>
      </c>
      <c r="F134" s="17">
        <f t="shared" si="2"/>
        <v>0</v>
      </c>
    </row>
    <row r="135" spans="1:6">
      <c r="A135" s="5" t="s">
        <v>1050</v>
      </c>
      <c r="B135" s="1" t="s">
        <v>1018</v>
      </c>
      <c r="C135" s="1"/>
      <c r="D135" s="7" t="s">
        <v>1017</v>
      </c>
      <c r="E135" s="95" t="s">
        <v>1231</v>
      </c>
      <c r="F135" s="17"/>
    </row>
    <row r="136" spans="1:6">
      <c r="A136" s="5" t="s">
        <v>1050</v>
      </c>
      <c r="B136" s="5" t="s">
        <v>1018</v>
      </c>
      <c r="C136" t="s">
        <v>677</v>
      </c>
      <c r="D136" s="2" t="s">
        <v>678</v>
      </c>
      <c r="E136" s="95" t="s">
        <v>1231</v>
      </c>
      <c r="F136" s="17">
        <f t="shared" si="2"/>
        <v>0</v>
      </c>
    </row>
    <row r="137" spans="1:6">
      <c r="A137" s="5" t="s">
        <v>1050</v>
      </c>
      <c r="B137" s="5" t="s">
        <v>1018</v>
      </c>
      <c r="C137" t="s">
        <v>893</v>
      </c>
      <c r="D137" s="2" t="s">
        <v>679</v>
      </c>
      <c r="E137" s="95" t="s">
        <v>1231</v>
      </c>
      <c r="F137" s="17">
        <f t="shared" si="2"/>
        <v>0</v>
      </c>
    </row>
    <row r="138" spans="1:6">
      <c r="A138" s="5" t="s">
        <v>1050</v>
      </c>
      <c r="B138" s="5" t="s">
        <v>1018</v>
      </c>
      <c r="C138" t="s">
        <v>894</v>
      </c>
      <c r="D138" s="2" t="s">
        <v>680</v>
      </c>
      <c r="E138" s="95" t="s">
        <v>1231</v>
      </c>
      <c r="F138" s="17">
        <f t="shared" si="2"/>
        <v>0</v>
      </c>
    </row>
    <row r="139" spans="1:6">
      <c r="A139" s="5" t="s">
        <v>1050</v>
      </c>
      <c r="B139" s="5" t="s">
        <v>1018</v>
      </c>
      <c r="C139" t="s">
        <v>895</v>
      </c>
      <c r="D139" s="2" t="s">
        <v>681</v>
      </c>
      <c r="E139" s="95" t="s">
        <v>1231</v>
      </c>
      <c r="F139" s="17">
        <f t="shared" si="2"/>
        <v>0</v>
      </c>
    </row>
    <row r="140" spans="1:6">
      <c r="A140" s="5" t="s">
        <v>1050</v>
      </c>
      <c r="B140" s="5" t="s">
        <v>1018</v>
      </c>
      <c r="C140" t="s">
        <v>896</v>
      </c>
      <c r="D140" s="2" t="s">
        <v>682</v>
      </c>
      <c r="E140" s="95" t="s">
        <v>1231</v>
      </c>
      <c r="F140" s="17">
        <f t="shared" ref="F140:F203" si="3">SUM(G140:BF140)</f>
        <v>0</v>
      </c>
    </row>
    <row r="141" spans="1:6">
      <c r="A141" s="5" t="s">
        <v>1050</v>
      </c>
      <c r="B141" s="5" t="s">
        <v>1018</v>
      </c>
      <c r="C141" t="s">
        <v>897</v>
      </c>
      <c r="D141" s="2" t="s">
        <v>683</v>
      </c>
      <c r="E141" s="95" t="s">
        <v>1231</v>
      </c>
      <c r="F141" s="17">
        <f t="shared" si="3"/>
        <v>0</v>
      </c>
    </row>
    <row r="142" spans="1:6">
      <c r="A142" s="5" t="s">
        <v>1050</v>
      </c>
      <c r="B142" s="5" t="s">
        <v>1018</v>
      </c>
      <c r="C142" t="s">
        <v>898</v>
      </c>
      <c r="D142" s="2" t="s">
        <v>684</v>
      </c>
      <c r="E142" s="95" t="s">
        <v>1231</v>
      </c>
      <c r="F142" s="17">
        <f t="shared" si="3"/>
        <v>0</v>
      </c>
    </row>
    <row r="143" spans="1:6">
      <c r="A143" s="5" t="s">
        <v>1050</v>
      </c>
      <c r="B143" s="5" t="s">
        <v>1018</v>
      </c>
      <c r="C143" t="s">
        <v>899</v>
      </c>
      <c r="D143" s="2" t="s">
        <v>685</v>
      </c>
      <c r="E143" s="95" t="s">
        <v>1231</v>
      </c>
      <c r="F143" s="17">
        <f t="shared" si="3"/>
        <v>0</v>
      </c>
    </row>
    <row r="144" spans="1:6">
      <c r="A144" s="5" t="s">
        <v>1050</v>
      </c>
      <c r="B144" s="5" t="s">
        <v>1018</v>
      </c>
      <c r="C144" t="s">
        <v>900</v>
      </c>
      <c r="D144" s="2" t="s">
        <v>686</v>
      </c>
      <c r="E144" s="95" t="s">
        <v>1231</v>
      </c>
      <c r="F144" s="17">
        <f t="shared" si="3"/>
        <v>0</v>
      </c>
    </row>
    <row r="145" spans="1:6">
      <c r="A145" s="5" t="s">
        <v>1050</v>
      </c>
      <c r="B145" s="5" t="s">
        <v>1018</v>
      </c>
      <c r="C145" t="s">
        <v>901</v>
      </c>
      <c r="D145" s="2" t="s">
        <v>687</v>
      </c>
      <c r="E145" s="95" t="s">
        <v>1231</v>
      </c>
      <c r="F145" s="17">
        <f t="shared" si="3"/>
        <v>0</v>
      </c>
    </row>
    <row r="146" spans="1:6" ht="30">
      <c r="A146" s="5" t="s">
        <v>1050</v>
      </c>
      <c r="B146" s="5" t="s">
        <v>1018</v>
      </c>
      <c r="C146" t="s">
        <v>902</v>
      </c>
      <c r="D146" s="2" t="s">
        <v>688</v>
      </c>
      <c r="E146" s="95" t="s">
        <v>1231</v>
      </c>
      <c r="F146" s="17">
        <f t="shared" si="3"/>
        <v>0</v>
      </c>
    </row>
    <row r="147" spans="1:6">
      <c r="A147" s="5" t="s">
        <v>1050</v>
      </c>
      <c r="B147" s="1" t="s">
        <v>1020</v>
      </c>
      <c r="C147" s="1"/>
      <c r="D147" s="7" t="s">
        <v>1019</v>
      </c>
      <c r="E147" s="95" t="s">
        <v>1231</v>
      </c>
      <c r="F147" s="17"/>
    </row>
    <row r="148" spans="1:6" ht="30">
      <c r="A148" s="5" t="s">
        <v>1050</v>
      </c>
      <c r="B148" s="5" t="s">
        <v>1020</v>
      </c>
      <c r="C148" t="s">
        <v>689</v>
      </c>
      <c r="D148" s="2" t="s">
        <v>690</v>
      </c>
      <c r="E148" s="95" t="s">
        <v>1231</v>
      </c>
      <c r="F148" s="17">
        <f t="shared" si="3"/>
        <v>0</v>
      </c>
    </row>
    <row r="149" spans="1:6">
      <c r="A149" s="5" t="s">
        <v>1050</v>
      </c>
      <c r="B149" s="5" t="s">
        <v>1020</v>
      </c>
      <c r="C149" t="s">
        <v>903</v>
      </c>
      <c r="D149" s="2" t="s">
        <v>691</v>
      </c>
      <c r="E149" s="95" t="s">
        <v>1231</v>
      </c>
      <c r="F149" s="17">
        <f t="shared" si="3"/>
        <v>0</v>
      </c>
    </row>
    <row r="150" spans="1:6" ht="30">
      <c r="A150" s="5" t="s">
        <v>1050</v>
      </c>
      <c r="B150" s="5" t="s">
        <v>1020</v>
      </c>
      <c r="C150" t="s">
        <v>904</v>
      </c>
      <c r="D150" s="2" t="s">
        <v>692</v>
      </c>
      <c r="E150" s="95" t="s">
        <v>1231</v>
      </c>
      <c r="F150" s="17">
        <f t="shared" si="3"/>
        <v>0</v>
      </c>
    </row>
    <row r="151" spans="1:6">
      <c r="A151" s="5" t="s">
        <v>1050</v>
      </c>
      <c r="B151" s="5" t="s">
        <v>1020</v>
      </c>
      <c r="C151" t="s">
        <v>905</v>
      </c>
      <c r="D151" s="2" t="s">
        <v>693</v>
      </c>
      <c r="E151" s="95" t="s">
        <v>1231</v>
      </c>
      <c r="F151" s="17">
        <f t="shared" si="3"/>
        <v>0</v>
      </c>
    </row>
    <row r="152" spans="1:6" ht="30">
      <c r="A152" s="5" t="s">
        <v>1050</v>
      </c>
      <c r="B152" s="5" t="s">
        <v>1020</v>
      </c>
      <c r="C152" t="s">
        <v>906</v>
      </c>
      <c r="D152" s="2" t="s">
        <v>694</v>
      </c>
      <c r="E152" s="95" t="s">
        <v>1231</v>
      </c>
      <c r="F152" s="17">
        <f t="shared" si="3"/>
        <v>0</v>
      </c>
    </row>
    <row r="153" spans="1:6">
      <c r="A153" s="5" t="s">
        <v>1050</v>
      </c>
      <c r="B153" s="1" t="s">
        <v>1022</v>
      </c>
      <c r="C153" s="1"/>
      <c r="D153" s="7" t="s">
        <v>1021</v>
      </c>
      <c r="E153" s="95" t="s">
        <v>1231</v>
      </c>
      <c r="F153" s="17"/>
    </row>
    <row r="154" spans="1:6">
      <c r="A154" s="5" t="s">
        <v>1050</v>
      </c>
      <c r="B154" s="5" t="s">
        <v>1022</v>
      </c>
      <c r="C154" t="s">
        <v>695</v>
      </c>
      <c r="D154" s="2" t="s">
        <v>696</v>
      </c>
      <c r="E154" s="95" t="s">
        <v>1231</v>
      </c>
      <c r="F154" s="17">
        <f t="shared" si="3"/>
        <v>0</v>
      </c>
    </row>
    <row r="155" spans="1:6">
      <c r="A155" s="5" t="s">
        <v>1050</v>
      </c>
      <c r="B155" s="5" t="s">
        <v>1022</v>
      </c>
      <c r="C155" t="s">
        <v>907</v>
      </c>
      <c r="D155" s="2" t="s">
        <v>697</v>
      </c>
      <c r="E155" s="95" t="s">
        <v>1231</v>
      </c>
      <c r="F155" s="17">
        <f t="shared" si="3"/>
        <v>0</v>
      </c>
    </row>
    <row r="156" spans="1:6">
      <c r="A156" s="5" t="s">
        <v>1050</v>
      </c>
      <c r="B156" s="5" t="s">
        <v>1022</v>
      </c>
      <c r="C156" t="s">
        <v>908</v>
      </c>
      <c r="D156" s="2" t="s">
        <v>698</v>
      </c>
      <c r="E156" s="95" t="s">
        <v>1231</v>
      </c>
      <c r="F156" s="17">
        <f t="shared" si="3"/>
        <v>0</v>
      </c>
    </row>
    <row r="157" spans="1:6" ht="30">
      <c r="A157" s="5" t="s">
        <v>1050</v>
      </c>
      <c r="B157" s="5" t="s">
        <v>1022</v>
      </c>
      <c r="C157" t="s">
        <v>909</v>
      </c>
      <c r="D157" s="2" t="s">
        <v>699</v>
      </c>
      <c r="E157" s="95" t="s">
        <v>1231</v>
      </c>
      <c r="F157" s="17">
        <f t="shared" si="3"/>
        <v>0</v>
      </c>
    </row>
    <row r="158" spans="1:6">
      <c r="A158" s="5" t="s">
        <v>1050</v>
      </c>
      <c r="B158" s="5" t="s">
        <v>1022</v>
      </c>
      <c r="C158" t="s">
        <v>910</v>
      </c>
      <c r="D158" s="2" t="s">
        <v>700</v>
      </c>
      <c r="E158" s="95" t="s">
        <v>1231</v>
      </c>
      <c r="F158" s="17">
        <f t="shared" si="3"/>
        <v>0</v>
      </c>
    </row>
    <row r="159" spans="1:6">
      <c r="A159" s="5" t="s">
        <v>1050</v>
      </c>
      <c r="B159" s="5" t="s">
        <v>1022</v>
      </c>
      <c r="C159" t="s">
        <v>911</v>
      </c>
      <c r="D159" s="2" t="s">
        <v>701</v>
      </c>
      <c r="E159" s="95" t="s">
        <v>1231</v>
      </c>
      <c r="F159" s="17">
        <f t="shared" si="3"/>
        <v>0</v>
      </c>
    </row>
    <row r="160" spans="1:6">
      <c r="A160" s="5" t="s">
        <v>1050</v>
      </c>
      <c r="B160" s="5" t="s">
        <v>1022</v>
      </c>
      <c r="C160" t="s">
        <v>912</v>
      </c>
      <c r="D160" s="2" t="s">
        <v>702</v>
      </c>
      <c r="E160" s="95" t="s">
        <v>1231</v>
      </c>
      <c r="F160" s="17">
        <f t="shared" si="3"/>
        <v>0</v>
      </c>
    </row>
    <row r="161" spans="1:6">
      <c r="A161" s="5" t="s">
        <v>1050</v>
      </c>
      <c r="B161" s="1" t="s">
        <v>1024</v>
      </c>
      <c r="C161" s="1"/>
      <c r="D161" s="7" t="s">
        <v>1023</v>
      </c>
      <c r="E161" s="95" t="s">
        <v>1231</v>
      </c>
      <c r="F161" s="17"/>
    </row>
    <row r="162" spans="1:6" ht="30">
      <c r="A162" s="5" t="s">
        <v>1050</v>
      </c>
      <c r="B162" s="5" t="s">
        <v>1024</v>
      </c>
      <c r="C162" t="s">
        <v>703</v>
      </c>
      <c r="D162" s="2" t="s">
        <v>704</v>
      </c>
      <c r="E162" s="95" t="s">
        <v>1231</v>
      </c>
      <c r="F162" s="17">
        <f t="shared" si="3"/>
        <v>0</v>
      </c>
    </row>
    <row r="163" spans="1:6">
      <c r="A163" s="5" t="s">
        <v>1050</v>
      </c>
      <c r="B163" s="5" t="s">
        <v>1024</v>
      </c>
      <c r="C163" t="s">
        <v>913</v>
      </c>
      <c r="D163" s="2" t="s">
        <v>705</v>
      </c>
      <c r="E163" s="95" t="s">
        <v>1231</v>
      </c>
      <c r="F163" s="17">
        <f t="shared" si="3"/>
        <v>0</v>
      </c>
    </row>
    <row r="164" spans="1:6">
      <c r="A164" s="5" t="s">
        <v>1050</v>
      </c>
      <c r="B164" s="5" t="s">
        <v>1024</v>
      </c>
      <c r="C164" t="s">
        <v>914</v>
      </c>
      <c r="D164" s="2" t="s">
        <v>706</v>
      </c>
      <c r="E164" s="95" t="s">
        <v>1231</v>
      </c>
      <c r="F164" s="17">
        <f t="shared" si="3"/>
        <v>0</v>
      </c>
    </row>
    <row r="165" spans="1:6">
      <c r="A165" s="5" t="s">
        <v>1050</v>
      </c>
      <c r="B165" s="5" t="s">
        <v>1024</v>
      </c>
      <c r="C165" t="s">
        <v>915</v>
      </c>
      <c r="D165" s="2" t="s">
        <v>707</v>
      </c>
      <c r="E165" s="95" t="s">
        <v>1231</v>
      </c>
      <c r="F165" s="17">
        <f t="shared" si="3"/>
        <v>0</v>
      </c>
    </row>
    <row r="166" spans="1:6" ht="30">
      <c r="A166" s="5" t="s">
        <v>1050</v>
      </c>
      <c r="B166" s="1" t="s">
        <v>1025</v>
      </c>
      <c r="C166" s="1"/>
      <c r="D166" s="7" t="s">
        <v>1228</v>
      </c>
      <c r="E166" s="95" t="s">
        <v>1231</v>
      </c>
      <c r="F166" s="17"/>
    </row>
    <row r="167" spans="1:6">
      <c r="A167" s="5" t="s">
        <v>1050</v>
      </c>
      <c r="B167" s="5" t="s">
        <v>1025</v>
      </c>
      <c r="C167" t="s">
        <v>708</v>
      </c>
      <c r="D167" s="2" t="s">
        <v>709</v>
      </c>
      <c r="E167" s="95" t="s">
        <v>1231</v>
      </c>
      <c r="F167" s="17">
        <f t="shared" si="3"/>
        <v>0</v>
      </c>
    </row>
    <row r="168" spans="1:6" ht="30">
      <c r="A168" s="5" t="s">
        <v>1050</v>
      </c>
      <c r="B168" s="5" t="s">
        <v>1025</v>
      </c>
      <c r="C168" t="s">
        <v>916</v>
      </c>
      <c r="D168" s="2" t="s">
        <v>710</v>
      </c>
      <c r="E168" s="95" t="s">
        <v>1231</v>
      </c>
      <c r="F168" s="17">
        <f t="shared" si="3"/>
        <v>0</v>
      </c>
    </row>
    <row r="169" spans="1:6">
      <c r="A169" s="5" t="s">
        <v>1050</v>
      </c>
      <c r="B169" s="5" t="s">
        <v>1025</v>
      </c>
      <c r="C169" t="s">
        <v>917</v>
      </c>
      <c r="D169" s="2" t="s">
        <v>711</v>
      </c>
      <c r="E169" s="95" t="s">
        <v>1231</v>
      </c>
      <c r="F169" s="17">
        <f t="shared" si="3"/>
        <v>0</v>
      </c>
    </row>
    <row r="170" spans="1:6">
      <c r="A170" s="5" t="s">
        <v>1050</v>
      </c>
      <c r="B170" s="5" t="s">
        <v>1025</v>
      </c>
      <c r="C170" t="s">
        <v>918</v>
      </c>
      <c r="D170" s="2" t="s">
        <v>712</v>
      </c>
      <c r="E170" s="95" t="s">
        <v>1231</v>
      </c>
      <c r="F170" s="17">
        <f t="shared" si="3"/>
        <v>0</v>
      </c>
    </row>
    <row r="171" spans="1:6">
      <c r="A171" s="5" t="s">
        <v>1050</v>
      </c>
      <c r="B171" s="5" t="s">
        <v>1025</v>
      </c>
      <c r="C171" t="s">
        <v>919</v>
      </c>
      <c r="D171" s="2" t="s">
        <v>713</v>
      </c>
      <c r="E171" s="95" t="s">
        <v>1231</v>
      </c>
      <c r="F171" s="17">
        <f t="shared" si="3"/>
        <v>0</v>
      </c>
    </row>
    <row r="172" spans="1:6">
      <c r="A172" s="5" t="s">
        <v>1050</v>
      </c>
      <c r="B172" s="5" t="s">
        <v>1025</v>
      </c>
      <c r="C172" t="s">
        <v>920</v>
      </c>
      <c r="D172" s="2" t="s">
        <v>714</v>
      </c>
      <c r="E172" s="95" t="s">
        <v>1231</v>
      </c>
      <c r="F172" s="17">
        <f t="shared" si="3"/>
        <v>0</v>
      </c>
    </row>
    <row r="173" spans="1:6">
      <c r="A173" s="5" t="s">
        <v>1050</v>
      </c>
      <c r="B173" s="5" t="s">
        <v>1025</v>
      </c>
      <c r="C173" t="s">
        <v>921</v>
      </c>
      <c r="D173" s="2" t="s">
        <v>715</v>
      </c>
      <c r="E173" s="95" t="s">
        <v>1231</v>
      </c>
      <c r="F173" s="17">
        <f t="shared" si="3"/>
        <v>0</v>
      </c>
    </row>
    <row r="174" spans="1:6">
      <c r="A174" s="5" t="s">
        <v>1050</v>
      </c>
      <c r="B174" s="5" t="s">
        <v>1025</v>
      </c>
      <c r="C174" t="s">
        <v>922</v>
      </c>
      <c r="D174" s="2" t="s">
        <v>716</v>
      </c>
      <c r="E174" s="95" t="s">
        <v>1231</v>
      </c>
      <c r="F174" s="17">
        <f t="shared" si="3"/>
        <v>0</v>
      </c>
    </row>
    <row r="175" spans="1:6">
      <c r="A175" s="5" t="s">
        <v>1050</v>
      </c>
      <c r="B175" s="1" t="s">
        <v>1027</v>
      </c>
      <c r="C175" s="1"/>
      <c r="D175" s="7" t="s">
        <v>1026</v>
      </c>
      <c r="E175" s="95" t="s">
        <v>1231</v>
      </c>
      <c r="F175" s="17"/>
    </row>
    <row r="176" spans="1:6" ht="30">
      <c r="A176" s="5" t="s">
        <v>1050</v>
      </c>
      <c r="B176" s="5" t="s">
        <v>1027</v>
      </c>
      <c r="C176" t="s">
        <v>717</v>
      </c>
      <c r="D176" s="2" t="s">
        <v>718</v>
      </c>
      <c r="E176" s="95" t="s">
        <v>1231</v>
      </c>
      <c r="F176" s="17">
        <f t="shared" si="3"/>
        <v>0</v>
      </c>
    </row>
    <row r="177" spans="1:6">
      <c r="A177" s="5" t="s">
        <v>1050</v>
      </c>
      <c r="B177" s="5" t="s">
        <v>1027</v>
      </c>
      <c r="C177" t="s">
        <v>923</v>
      </c>
      <c r="D177" s="2" t="s">
        <v>719</v>
      </c>
      <c r="E177" s="95" t="s">
        <v>1231</v>
      </c>
      <c r="F177" s="17">
        <f t="shared" si="3"/>
        <v>0</v>
      </c>
    </row>
    <row r="178" spans="1:6" ht="30">
      <c r="A178" s="5" t="s">
        <v>1050</v>
      </c>
      <c r="B178" s="5" t="s">
        <v>1027</v>
      </c>
      <c r="C178" t="s">
        <v>924</v>
      </c>
      <c r="D178" s="2" t="s">
        <v>720</v>
      </c>
      <c r="E178" s="95" t="s">
        <v>1231</v>
      </c>
      <c r="F178" s="17">
        <f t="shared" si="3"/>
        <v>0</v>
      </c>
    </row>
    <row r="179" spans="1:6">
      <c r="A179" s="5" t="s">
        <v>1050</v>
      </c>
      <c r="B179" s="5" t="s">
        <v>1027</v>
      </c>
      <c r="C179" t="s">
        <v>925</v>
      </c>
      <c r="D179" s="2" t="s">
        <v>721</v>
      </c>
      <c r="E179" s="95" t="s">
        <v>1231</v>
      </c>
      <c r="F179" s="17">
        <f t="shared" si="3"/>
        <v>0</v>
      </c>
    </row>
    <row r="180" spans="1:6">
      <c r="A180" s="5" t="s">
        <v>1050</v>
      </c>
      <c r="B180" s="5" t="s">
        <v>1027</v>
      </c>
      <c r="C180" t="s">
        <v>926</v>
      </c>
      <c r="D180" s="2" t="s">
        <v>722</v>
      </c>
      <c r="E180" s="95" t="s">
        <v>1231</v>
      </c>
      <c r="F180" s="17">
        <f t="shared" si="3"/>
        <v>0</v>
      </c>
    </row>
    <row r="181" spans="1:6">
      <c r="A181" s="5" t="s">
        <v>1050</v>
      </c>
      <c r="B181" s="1" t="s">
        <v>1029</v>
      </c>
      <c r="C181" s="1"/>
      <c r="D181" s="7" t="s">
        <v>1028</v>
      </c>
      <c r="E181" s="95" t="s">
        <v>1231</v>
      </c>
      <c r="F181" s="17"/>
    </row>
    <row r="182" spans="1:6">
      <c r="A182" s="5" t="s">
        <v>1050</v>
      </c>
      <c r="B182" s="5" t="s">
        <v>1029</v>
      </c>
      <c r="C182" t="s">
        <v>723</v>
      </c>
      <c r="D182" s="2" t="s">
        <v>724</v>
      </c>
      <c r="E182" s="95" t="s">
        <v>1231</v>
      </c>
      <c r="F182" s="17">
        <f t="shared" si="3"/>
        <v>0</v>
      </c>
    </row>
    <row r="183" spans="1:6">
      <c r="A183" s="5" t="s">
        <v>1050</v>
      </c>
      <c r="B183" s="5" t="s">
        <v>1029</v>
      </c>
      <c r="C183" t="s">
        <v>927</v>
      </c>
      <c r="D183" s="2" t="s">
        <v>725</v>
      </c>
      <c r="E183" s="95" t="s">
        <v>1231</v>
      </c>
      <c r="F183" s="17">
        <f t="shared" si="3"/>
        <v>0</v>
      </c>
    </row>
    <row r="184" spans="1:6">
      <c r="A184" s="5" t="s">
        <v>1050</v>
      </c>
      <c r="B184" s="5" t="s">
        <v>1029</v>
      </c>
      <c r="C184" t="s">
        <v>928</v>
      </c>
      <c r="D184" s="2" t="s">
        <v>726</v>
      </c>
      <c r="E184" s="95" t="s">
        <v>1231</v>
      </c>
      <c r="F184" s="17">
        <f t="shared" si="3"/>
        <v>0</v>
      </c>
    </row>
    <row r="185" spans="1:6">
      <c r="A185" s="5" t="s">
        <v>1050</v>
      </c>
      <c r="B185" s="5" t="s">
        <v>1029</v>
      </c>
      <c r="C185" t="s">
        <v>929</v>
      </c>
      <c r="D185" s="2" t="s">
        <v>727</v>
      </c>
      <c r="E185" s="95" t="s">
        <v>1231</v>
      </c>
      <c r="F185" s="17">
        <f t="shared" si="3"/>
        <v>0</v>
      </c>
    </row>
    <row r="186" spans="1:6">
      <c r="A186" s="5" t="s">
        <v>1050</v>
      </c>
      <c r="B186" s="5" t="s">
        <v>1029</v>
      </c>
      <c r="C186" t="s">
        <v>930</v>
      </c>
      <c r="D186" s="2" t="s">
        <v>728</v>
      </c>
      <c r="E186" s="95" t="s">
        <v>1231</v>
      </c>
      <c r="F186" s="17">
        <f t="shared" si="3"/>
        <v>0</v>
      </c>
    </row>
    <row r="187" spans="1:6">
      <c r="A187" s="5" t="s">
        <v>1050</v>
      </c>
      <c r="B187" s="1" t="s">
        <v>1031</v>
      </c>
      <c r="C187" s="1"/>
      <c r="D187" s="7" t="s">
        <v>1030</v>
      </c>
      <c r="E187" s="95" t="s">
        <v>1231</v>
      </c>
      <c r="F187" s="17"/>
    </row>
    <row r="188" spans="1:6">
      <c r="A188" s="5" t="s">
        <v>1050</v>
      </c>
      <c r="B188" s="5" t="s">
        <v>1031</v>
      </c>
      <c r="C188" t="s">
        <v>729</v>
      </c>
      <c r="D188" s="2" t="s">
        <v>730</v>
      </c>
      <c r="E188" s="95" t="s">
        <v>1231</v>
      </c>
      <c r="F188" s="17">
        <f t="shared" si="3"/>
        <v>0</v>
      </c>
    </row>
    <row r="189" spans="1:6" ht="30">
      <c r="A189" s="5" t="s">
        <v>1050</v>
      </c>
      <c r="B189" s="5" t="s">
        <v>1031</v>
      </c>
      <c r="C189" t="s">
        <v>931</v>
      </c>
      <c r="D189" s="2" t="s">
        <v>731</v>
      </c>
      <c r="E189" s="95" t="s">
        <v>1231</v>
      </c>
      <c r="F189" s="17">
        <f t="shared" si="3"/>
        <v>0</v>
      </c>
    </row>
    <row r="190" spans="1:6">
      <c r="A190" s="5" t="s">
        <v>1050</v>
      </c>
      <c r="B190" s="5" t="s">
        <v>1031</v>
      </c>
      <c r="C190" t="s">
        <v>932</v>
      </c>
      <c r="D190" s="2" t="s">
        <v>732</v>
      </c>
      <c r="E190" s="95" t="s">
        <v>1231</v>
      </c>
      <c r="F190" s="17">
        <f t="shared" si="3"/>
        <v>0</v>
      </c>
    </row>
    <row r="191" spans="1:6">
      <c r="A191" s="5" t="s">
        <v>1050</v>
      </c>
      <c r="B191" s="5" t="s">
        <v>1031</v>
      </c>
      <c r="C191" t="s">
        <v>933</v>
      </c>
      <c r="D191" s="2" t="s">
        <v>733</v>
      </c>
      <c r="E191" s="95" t="s">
        <v>1231</v>
      </c>
      <c r="F191" s="17">
        <f t="shared" si="3"/>
        <v>0</v>
      </c>
    </row>
    <row r="192" spans="1:6" ht="30">
      <c r="A192" s="5" t="s">
        <v>1050</v>
      </c>
      <c r="B192" s="5" t="s">
        <v>1031</v>
      </c>
      <c r="C192" t="s">
        <v>934</v>
      </c>
      <c r="D192" s="2" t="s">
        <v>734</v>
      </c>
      <c r="E192" s="95" t="s">
        <v>1231</v>
      </c>
      <c r="F192" s="17">
        <f t="shared" si="3"/>
        <v>0</v>
      </c>
    </row>
    <row r="193" spans="1:6">
      <c r="A193" s="8" t="s">
        <v>1051</v>
      </c>
      <c r="B193" s="1" t="s">
        <v>1033</v>
      </c>
      <c r="C193" s="1"/>
      <c r="D193" s="7" t="s">
        <v>1032</v>
      </c>
      <c r="E193" s="95" t="s">
        <v>1231</v>
      </c>
      <c r="F193" s="17"/>
    </row>
    <row r="194" spans="1:6">
      <c r="A194" s="5" t="s">
        <v>1051</v>
      </c>
      <c r="B194" s="5" t="s">
        <v>1033</v>
      </c>
      <c r="C194" t="s">
        <v>735</v>
      </c>
      <c r="D194" s="2" t="s">
        <v>736</v>
      </c>
      <c r="E194" s="95" t="s">
        <v>1231</v>
      </c>
      <c r="F194" s="17">
        <f t="shared" si="3"/>
        <v>0</v>
      </c>
    </row>
    <row r="195" spans="1:6">
      <c r="A195" s="5" t="s">
        <v>1051</v>
      </c>
      <c r="B195" s="5" t="s">
        <v>1033</v>
      </c>
      <c r="C195" t="s">
        <v>935</v>
      </c>
      <c r="D195" s="2" t="s">
        <v>737</v>
      </c>
      <c r="E195" s="95" t="s">
        <v>1231</v>
      </c>
      <c r="F195" s="17">
        <f t="shared" si="3"/>
        <v>0</v>
      </c>
    </row>
    <row r="196" spans="1:6">
      <c r="A196" s="5" t="s">
        <v>1051</v>
      </c>
      <c r="B196" s="5" t="s">
        <v>1033</v>
      </c>
      <c r="C196" t="s">
        <v>936</v>
      </c>
      <c r="D196" s="2" t="s">
        <v>738</v>
      </c>
      <c r="E196" s="95" t="s">
        <v>1231</v>
      </c>
      <c r="F196" s="17">
        <f t="shared" si="3"/>
        <v>0</v>
      </c>
    </row>
    <row r="197" spans="1:6">
      <c r="A197" s="5" t="s">
        <v>1051</v>
      </c>
      <c r="B197" s="5" t="s">
        <v>1033</v>
      </c>
      <c r="C197" t="s">
        <v>937</v>
      </c>
      <c r="D197" s="2" t="s">
        <v>739</v>
      </c>
      <c r="E197" s="95" t="s">
        <v>1231</v>
      </c>
      <c r="F197" s="17">
        <f t="shared" si="3"/>
        <v>0</v>
      </c>
    </row>
    <row r="198" spans="1:6">
      <c r="A198" s="5" t="s">
        <v>1051</v>
      </c>
      <c r="B198" s="5" t="s">
        <v>1033</v>
      </c>
      <c r="C198" t="s">
        <v>938</v>
      </c>
      <c r="D198" s="2" t="s">
        <v>740</v>
      </c>
      <c r="E198" s="95" t="s">
        <v>1231</v>
      </c>
      <c r="F198" s="17">
        <f t="shared" si="3"/>
        <v>0</v>
      </c>
    </row>
    <row r="199" spans="1:6">
      <c r="A199" s="5" t="s">
        <v>1051</v>
      </c>
      <c r="B199" s="1" t="s">
        <v>1035</v>
      </c>
      <c r="C199" s="1"/>
      <c r="D199" s="7" t="s">
        <v>1034</v>
      </c>
      <c r="E199" s="95" t="s">
        <v>1231</v>
      </c>
      <c r="F199" s="17"/>
    </row>
    <row r="200" spans="1:6" ht="30">
      <c r="A200" s="5" t="s">
        <v>1051</v>
      </c>
      <c r="B200" s="5" t="s">
        <v>1035</v>
      </c>
      <c r="C200" t="s">
        <v>741</v>
      </c>
      <c r="D200" s="2" t="s">
        <v>742</v>
      </c>
      <c r="E200" s="95" t="s">
        <v>1231</v>
      </c>
      <c r="F200" s="17">
        <f t="shared" si="3"/>
        <v>0</v>
      </c>
    </row>
    <row r="201" spans="1:6" ht="30">
      <c r="A201" s="5" t="s">
        <v>1051</v>
      </c>
      <c r="B201" s="5" t="s">
        <v>1035</v>
      </c>
      <c r="C201" t="s">
        <v>939</v>
      </c>
      <c r="D201" s="2" t="s">
        <v>743</v>
      </c>
      <c r="E201" s="95" t="s">
        <v>1231</v>
      </c>
      <c r="F201" s="17">
        <f t="shared" si="3"/>
        <v>0</v>
      </c>
    </row>
    <row r="202" spans="1:6">
      <c r="A202" s="5" t="s">
        <v>1051</v>
      </c>
      <c r="B202" s="5" t="s">
        <v>1035</v>
      </c>
      <c r="C202" t="s">
        <v>940</v>
      </c>
      <c r="D202" s="2" t="s">
        <v>744</v>
      </c>
      <c r="E202" s="95" t="s">
        <v>1231</v>
      </c>
      <c r="F202" s="17">
        <f t="shared" si="3"/>
        <v>0</v>
      </c>
    </row>
    <row r="203" spans="1:6">
      <c r="A203" s="5" t="s">
        <v>1051</v>
      </c>
      <c r="B203" s="5" t="s">
        <v>1035</v>
      </c>
      <c r="C203" t="s">
        <v>941</v>
      </c>
      <c r="D203" s="2" t="s">
        <v>745</v>
      </c>
      <c r="E203" s="95" t="s">
        <v>1231</v>
      </c>
      <c r="F203" s="17">
        <f t="shared" si="3"/>
        <v>0</v>
      </c>
    </row>
    <row r="204" spans="1:6">
      <c r="A204" s="5" t="s">
        <v>1051</v>
      </c>
      <c r="B204" s="5" t="s">
        <v>1035</v>
      </c>
      <c r="C204" t="s">
        <v>942</v>
      </c>
      <c r="D204" s="2" t="s">
        <v>746</v>
      </c>
      <c r="E204" s="95" t="s">
        <v>1231</v>
      </c>
      <c r="F204" s="17">
        <f t="shared" ref="F204:F256" si="4">SUM(G204:BF204)</f>
        <v>0</v>
      </c>
    </row>
    <row r="205" spans="1:6">
      <c r="A205" s="5" t="s">
        <v>1051</v>
      </c>
      <c r="B205" s="5" t="s">
        <v>1035</v>
      </c>
      <c r="C205" t="s">
        <v>943</v>
      </c>
      <c r="D205" s="2" t="s">
        <v>747</v>
      </c>
      <c r="E205" s="95" t="s">
        <v>1231</v>
      </c>
      <c r="F205" s="17">
        <f t="shared" si="4"/>
        <v>0</v>
      </c>
    </row>
    <row r="206" spans="1:6">
      <c r="A206" s="5" t="s">
        <v>1051</v>
      </c>
      <c r="B206" s="5" t="s">
        <v>1035</v>
      </c>
      <c r="C206" t="s">
        <v>944</v>
      </c>
      <c r="D206" s="2" t="s">
        <v>748</v>
      </c>
      <c r="E206" s="95" t="s">
        <v>1231</v>
      </c>
      <c r="F206" s="17">
        <f t="shared" si="4"/>
        <v>0</v>
      </c>
    </row>
    <row r="207" spans="1:6">
      <c r="A207" s="5" t="s">
        <v>1051</v>
      </c>
      <c r="B207" s="1" t="s">
        <v>1037</v>
      </c>
      <c r="C207" s="1"/>
      <c r="D207" s="7" t="s">
        <v>1036</v>
      </c>
      <c r="E207" s="95" t="s">
        <v>1231</v>
      </c>
      <c r="F207" s="17"/>
    </row>
    <row r="208" spans="1:6">
      <c r="A208" s="5" t="s">
        <v>1051</v>
      </c>
      <c r="B208" s="5" t="s">
        <v>1037</v>
      </c>
      <c r="C208" t="s">
        <v>749</v>
      </c>
      <c r="D208" s="2" t="s">
        <v>750</v>
      </c>
      <c r="E208" s="95" t="s">
        <v>1231</v>
      </c>
      <c r="F208" s="17">
        <f t="shared" si="4"/>
        <v>0</v>
      </c>
    </row>
    <row r="209" spans="1:6">
      <c r="A209" s="5" t="s">
        <v>1051</v>
      </c>
      <c r="B209" s="5" t="s">
        <v>1037</v>
      </c>
      <c r="C209" t="s">
        <v>945</v>
      </c>
      <c r="D209" s="2" t="s">
        <v>751</v>
      </c>
      <c r="E209" s="95" t="s">
        <v>1231</v>
      </c>
      <c r="F209" s="17">
        <f t="shared" si="4"/>
        <v>0</v>
      </c>
    </row>
    <row r="210" spans="1:6">
      <c r="A210" s="5" t="s">
        <v>1051</v>
      </c>
      <c r="B210" s="5" t="s">
        <v>1037</v>
      </c>
      <c r="C210" t="s">
        <v>946</v>
      </c>
      <c r="D210" s="2" t="s">
        <v>752</v>
      </c>
      <c r="E210" s="95" t="s">
        <v>1231</v>
      </c>
      <c r="F210" s="17">
        <f t="shared" si="4"/>
        <v>0</v>
      </c>
    </row>
    <row r="211" spans="1:6">
      <c r="A211" s="5" t="s">
        <v>1051</v>
      </c>
      <c r="B211" s="5" t="s">
        <v>1037</v>
      </c>
      <c r="C211" t="s">
        <v>947</v>
      </c>
      <c r="D211" s="2" t="s">
        <v>753</v>
      </c>
      <c r="E211" s="95" t="s">
        <v>1231</v>
      </c>
      <c r="F211" s="17">
        <f t="shared" si="4"/>
        <v>0</v>
      </c>
    </row>
    <row r="212" spans="1:6">
      <c r="A212" s="5" t="s">
        <v>1051</v>
      </c>
      <c r="B212" s="5" t="s">
        <v>1037</v>
      </c>
      <c r="C212" t="s">
        <v>948</v>
      </c>
      <c r="D212" s="2" t="s">
        <v>754</v>
      </c>
      <c r="E212" s="95" t="s">
        <v>1231</v>
      </c>
      <c r="F212" s="17">
        <f t="shared" si="4"/>
        <v>0</v>
      </c>
    </row>
    <row r="213" spans="1:6">
      <c r="A213" s="5" t="s">
        <v>1051</v>
      </c>
      <c r="B213" s="1" t="s">
        <v>1039</v>
      </c>
      <c r="C213" s="1"/>
      <c r="D213" s="7" t="s">
        <v>1038</v>
      </c>
      <c r="E213" s="95" t="s">
        <v>1231</v>
      </c>
      <c r="F213" s="17"/>
    </row>
    <row r="214" spans="1:6" ht="30">
      <c r="A214" s="5" t="s">
        <v>1051</v>
      </c>
      <c r="B214" s="5" t="s">
        <v>1039</v>
      </c>
      <c r="C214" t="s">
        <v>755</v>
      </c>
      <c r="D214" s="2" t="s">
        <v>756</v>
      </c>
      <c r="E214" s="95" t="s">
        <v>1231</v>
      </c>
      <c r="F214" s="17">
        <f t="shared" si="4"/>
        <v>0</v>
      </c>
    </row>
    <row r="215" spans="1:6">
      <c r="A215" s="5" t="s">
        <v>1051</v>
      </c>
      <c r="B215" s="5" t="s">
        <v>1039</v>
      </c>
      <c r="C215" t="s">
        <v>949</v>
      </c>
      <c r="D215" s="2" t="s">
        <v>757</v>
      </c>
      <c r="E215" s="95" t="s">
        <v>1231</v>
      </c>
      <c r="F215" s="17">
        <f t="shared" si="4"/>
        <v>0</v>
      </c>
    </row>
    <row r="216" spans="1:6" ht="30">
      <c r="A216" s="5" t="s">
        <v>1051</v>
      </c>
      <c r="B216" s="5" t="s">
        <v>1039</v>
      </c>
      <c r="C216" t="s">
        <v>950</v>
      </c>
      <c r="D216" s="2" t="s">
        <v>758</v>
      </c>
      <c r="E216" s="95" t="s">
        <v>1231</v>
      </c>
      <c r="F216" s="17">
        <f t="shared" si="4"/>
        <v>0</v>
      </c>
    </row>
    <row r="217" spans="1:6">
      <c r="A217" s="5" t="s">
        <v>1051</v>
      </c>
      <c r="B217" s="5" t="s">
        <v>1039</v>
      </c>
      <c r="C217" t="s">
        <v>951</v>
      </c>
      <c r="D217" s="2" t="s">
        <v>759</v>
      </c>
      <c r="E217" s="95" t="s">
        <v>1231</v>
      </c>
      <c r="F217" s="17">
        <f t="shared" si="4"/>
        <v>0</v>
      </c>
    </row>
    <row r="218" spans="1:6" ht="30">
      <c r="A218" s="5" t="s">
        <v>1051</v>
      </c>
      <c r="B218" s="5" t="s">
        <v>1039</v>
      </c>
      <c r="C218" t="s">
        <v>952</v>
      </c>
      <c r="D218" s="2" t="s">
        <v>760</v>
      </c>
      <c r="E218" s="95" t="s">
        <v>1231</v>
      </c>
      <c r="F218" s="17">
        <f t="shared" si="4"/>
        <v>0</v>
      </c>
    </row>
    <row r="219" spans="1:6">
      <c r="A219" s="5" t="s">
        <v>1051</v>
      </c>
      <c r="B219" s="5" t="s">
        <v>1039</v>
      </c>
      <c r="C219" t="s">
        <v>953</v>
      </c>
      <c r="D219" s="2" t="s">
        <v>761</v>
      </c>
      <c r="E219" s="95" t="s">
        <v>1231</v>
      </c>
      <c r="F219" s="17">
        <f t="shared" si="4"/>
        <v>0</v>
      </c>
    </row>
    <row r="220" spans="1:6">
      <c r="A220" s="5" t="s">
        <v>1051</v>
      </c>
      <c r="B220" s="5" t="s">
        <v>1039</v>
      </c>
      <c r="C220" t="s">
        <v>954</v>
      </c>
      <c r="D220" s="2" t="s">
        <v>762</v>
      </c>
      <c r="E220" s="95" t="s">
        <v>1231</v>
      </c>
      <c r="F220" s="17">
        <f t="shared" si="4"/>
        <v>0</v>
      </c>
    </row>
    <row r="221" spans="1:6">
      <c r="A221" s="5" t="s">
        <v>1051</v>
      </c>
      <c r="B221" s="5" t="s">
        <v>1039</v>
      </c>
      <c r="C221" t="s">
        <v>955</v>
      </c>
      <c r="D221" s="2" t="s">
        <v>763</v>
      </c>
      <c r="E221" s="95" t="s">
        <v>1231</v>
      </c>
      <c r="F221" s="17">
        <f t="shared" si="4"/>
        <v>0</v>
      </c>
    </row>
    <row r="222" spans="1:6">
      <c r="A222" s="5" t="s">
        <v>1051</v>
      </c>
      <c r="B222" s="1" t="s">
        <v>1041</v>
      </c>
      <c r="C222" s="1"/>
      <c r="D222" s="7" t="s">
        <v>1040</v>
      </c>
      <c r="E222" s="95" t="s">
        <v>1231</v>
      </c>
      <c r="F222" s="17"/>
    </row>
    <row r="223" spans="1:6">
      <c r="A223" s="5" t="s">
        <v>1051</v>
      </c>
      <c r="B223" s="5" t="s">
        <v>1041</v>
      </c>
      <c r="C223" t="s">
        <v>764</v>
      </c>
      <c r="D223" s="2" t="s">
        <v>765</v>
      </c>
      <c r="E223" s="95" t="s">
        <v>1231</v>
      </c>
      <c r="F223" s="17">
        <f t="shared" si="4"/>
        <v>0</v>
      </c>
    </row>
    <row r="224" spans="1:6">
      <c r="A224" s="5" t="s">
        <v>1051</v>
      </c>
      <c r="B224" s="5" t="s">
        <v>1041</v>
      </c>
      <c r="C224" t="s">
        <v>956</v>
      </c>
      <c r="D224" s="2" t="s">
        <v>766</v>
      </c>
      <c r="E224" s="95" t="s">
        <v>1231</v>
      </c>
      <c r="F224" s="17">
        <f t="shared" si="4"/>
        <v>0</v>
      </c>
    </row>
    <row r="225" spans="1:6">
      <c r="A225" s="5" t="s">
        <v>1051</v>
      </c>
      <c r="B225" s="5" t="s">
        <v>1041</v>
      </c>
      <c r="C225" t="s">
        <v>957</v>
      </c>
      <c r="D225" s="2" t="s">
        <v>767</v>
      </c>
      <c r="E225" s="95" t="s">
        <v>1231</v>
      </c>
      <c r="F225" s="17">
        <f t="shared" si="4"/>
        <v>0</v>
      </c>
    </row>
    <row r="226" spans="1:6">
      <c r="A226" s="5" t="s">
        <v>1051</v>
      </c>
      <c r="B226" s="5" t="s">
        <v>1041</v>
      </c>
      <c r="C226" t="s">
        <v>958</v>
      </c>
      <c r="D226" s="2" t="s">
        <v>768</v>
      </c>
      <c r="E226" s="95" t="s">
        <v>1231</v>
      </c>
      <c r="F226" s="17">
        <f t="shared" si="4"/>
        <v>0</v>
      </c>
    </row>
    <row r="227" spans="1:6">
      <c r="A227" s="5" t="s">
        <v>1051</v>
      </c>
      <c r="B227" s="5" t="s">
        <v>1041</v>
      </c>
      <c r="C227" t="s">
        <v>959</v>
      </c>
      <c r="D227" s="2" t="s">
        <v>769</v>
      </c>
      <c r="E227" s="95" t="s">
        <v>1231</v>
      </c>
      <c r="F227" s="17">
        <f t="shared" si="4"/>
        <v>0</v>
      </c>
    </row>
    <row r="228" spans="1:6" ht="30">
      <c r="A228" s="5" t="s">
        <v>1051</v>
      </c>
      <c r="B228" s="5" t="s">
        <v>1041</v>
      </c>
      <c r="C228" t="s">
        <v>960</v>
      </c>
      <c r="D228" s="2" t="s">
        <v>770</v>
      </c>
      <c r="E228" s="95" t="s">
        <v>1231</v>
      </c>
      <c r="F228" s="17">
        <f t="shared" si="4"/>
        <v>0</v>
      </c>
    </row>
    <row r="229" spans="1:6" ht="30">
      <c r="A229" s="5" t="s">
        <v>1051</v>
      </c>
      <c r="B229" s="5" t="s">
        <v>1041</v>
      </c>
      <c r="C229" t="s">
        <v>961</v>
      </c>
      <c r="D229" s="2" t="s">
        <v>771</v>
      </c>
      <c r="E229" s="95" t="s">
        <v>1231</v>
      </c>
      <c r="F229" s="17">
        <f t="shared" si="4"/>
        <v>0</v>
      </c>
    </row>
    <row r="230" spans="1:6">
      <c r="A230" s="5" t="s">
        <v>1051</v>
      </c>
      <c r="B230" s="1" t="s">
        <v>1043</v>
      </c>
      <c r="C230" s="1"/>
      <c r="D230" s="7" t="s">
        <v>1042</v>
      </c>
      <c r="E230" s="95" t="s">
        <v>1231</v>
      </c>
      <c r="F230" s="17"/>
    </row>
    <row r="231" spans="1:6" ht="30">
      <c r="A231" s="5" t="s">
        <v>1051</v>
      </c>
      <c r="B231" s="5" t="s">
        <v>1043</v>
      </c>
      <c r="C231" t="s">
        <v>772</v>
      </c>
      <c r="D231" s="2" t="s">
        <v>773</v>
      </c>
      <c r="E231" s="95" t="s">
        <v>1231</v>
      </c>
      <c r="F231" s="17">
        <f t="shared" si="4"/>
        <v>0</v>
      </c>
    </row>
    <row r="232" spans="1:6">
      <c r="A232" s="5" t="s">
        <v>1051</v>
      </c>
      <c r="B232" s="5" t="s">
        <v>1043</v>
      </c>
      <c r="C232" t="s">
        <v>962</v>
      </c>
      <c r="D232" s="2" t="s">
        <v>774</v>
      </c>
      <c r="E232" s="95" t="s">
        <v>1231</v>
      </c>
      <c r="F232" s="17">
        <f t="shared" si="4"/>
        <v>0</v>
      </c>
    </row>
    <row r="233" spans="1:6" ht="30">
      <c r="A233" s="5" t="s">
        <v>1051</v>
      </c>
      <c r="B233" s="5" t="s">
        <v>1043</v>
      </c>
      <c r="C233" t="s">
        <v>963</v>
      </c>
      <c r="D233" s="2" t="s">
        <v>775</v>
      </c>
      <c r="E233" s="95" t="s">
        <v>1231</v>
      </c>
      <c r="F233" s="17">
        <f t="shared" si="4"/>
        <v>0</v>
      </c>
    </row>
    <row r="234" spans="1:6">
      <c r="A234" s="5" t="s">
        <v>1051</v>
      </c>
      <c r="B234" s="5" t="s">
        <v>1043</v>
      </c>
      <c r="C234" t="s">
        <v>964</v>
      </c>
      <c r="D234" s="2" t="s">
        <v>776</v>
      </c>
      <c r="E234" s="95" t="s">
        <v>1231</v>
      </c>
      <c r="F234" s="17">
        <f t="shared" si="4"/>
        <v>0</v>
      </c>
    </row>
    <row r="235" spans="1:6" ht="30">
      <c r="A235" s="5" t="s">
        <v>1051</v>
      </c>
      <c r="B235" s="5" t="s">
        <v>1043</v>
      </c>
      <c r="C235" t="s">
        <v>965</v>
      </c>
      <c r="D235" s="2" t="s">
        <v>777</v>
      </c>
      <c r="E235" s="95" t="s">
        <v>1231</v>
      </c>
      <c r="F235" s="17">
        <f t="shared" si="4"/>
        <v>0</v>
      </c>
    </row>
    <row r="236" spans="1:6">
      <c r="A236" s="5" t="s">
        <v>1051</v>
      </c>
      <c r="B236" s="5" t="s">
        <v>1043</v>
      </c>
      <c r="C236" t="s">
        <v>966</v>
      </c>
      <c r="D236" s="2" t="s">
        <v>778</v>
      </c>
      <c r="E236" s="95" t="s">
        <v>1231</v>
      </c>
      <c r="F236" s="17">
        <f t="shared" si="4"/>
        <v>0</v>
      </c>
    </row>
    <row r="237" spans="1:6" ht="30">
      <c r="A237" s="8" t="s">
        <v>1052</v>
      </c>
      <c r="B237" s="1" t="s">
        <v>1045</v>
      </c>
      <c r="C237" s="1"/>
      <c r="D237" s="7" t="s">
        <v>1044</v>
      </c>
      <c r="E237" s="95" t="s">
        <v>1231</v>
      </c>
      <c r="F237" s="17"/>
    </row>
    <row r="238" spans="1:6">
      <c r="A238" s="5" t="s">
        <v>1052</v>
      </c>
      <c r="B238" s="5" t="s">
        <v>1045</v>
      </c>
      <c r="C238" t="s">
        <v>779</v>
      </c>
      <c r="D238" s="2" t="s">
        <v>780</v>
      </c>
      <c r="E238" s="95" t="s">
        <v>1231</v>
      </c>
      <c r="F238" s="17">
        <f t="shared" si="4"/>
        <v>0</v>
      </c>
    </row>
    <row r="239" spans="1:6">
      <c r="A239" s="5" t="s">
        <v>1052</v>
      </c>
      <c r="B239" s="5" t="s">
        <v>1045</v>
      </c>
      <c r="C239" t="s">
        <v>799</v>
      </c>
      <c r="D239" s="2" t="s">
        <v>781</v>
      </c>
      <c r="E239" s="95" t="s">
        <v>1231</v>
      </c>
      <c r="F239" s="17">
        <f t="shared" si="4"/>
        <v>0</v>
      </c>
    </row>
    <row r="240" spans="1:6" ht="30">
      <c r="A240" s="5" t="s">
        <v>1052</v>
      </c>
      <c r="B240" s="5" t="s">
        <v>1045</v>
      </c>
      <c r="C240" t="s">
        <v>800</v>
      </c>
      <c r="D240" s="2" t="s">
        <v>782</v>
      </c>
      <c r="E240" s="95" t="s">
        <v>1231</v>
      </c>
      <c r="F240" s="17">
        <f t="shared" si="4"/>
        <v>0</v>
      </c>
    </row>
    <row r="241" spans="1:6">
      <c r="A241" s="5" t="s">
        <v>1052</v>
      </c>
      <c r="B241" s="5" t="s">
        <v>1045</v>
      </c>
      <c r="C241" t="s">
        <v>801</v>
      </c>
      <c r="D241" s="2" t="s">
        <v>783</v>
      </c>
      <c r="E241" s="95" t="s">
        <v>1231</v>
      </c>
      <c r="F241" s="17">
        <f t="shared" si="4"/>
        <v>0</v>
      </c>
    </row>
    <row r="242" spans="1:6" ht="30">
      <c r="A242" s="5" t="s">
        <v>1052</v>
      </c>
      <c r="B242" s="5" t="s">
        <v>1045</v>
      </c>
      <c r="C242" t="s">
        <v>802</v>
      </c>
      <c r="D242" s="2" t="s">
        <v>784</v>
      </c>
      <c r="E242" s="95" t="s">
        <v>1231</v>
      </c>
      <c r="F242" s="17">
        <f t="shared" si="4"/>
        <v>0</v>
      </c>
    </row>
    <row r="243" spans="1:6" ht="30">
      <c r="A243" s="5" t="s">
        <v>1052</v>
      </c>
      <c r="B243" s="1" t="s">
        <v>1046</v>
      </c>
      <c r="C243" s="1"/>
      <c r="D243" s="7" t="s">
        <v>1053</v>
      </c>
      <c r="E243" s="95" t="s">
        <v>1231</v>
      </c>
      <c r="F243" s="17"/>
    </row>
    <row r="244" spans="1:6">
      <c r="A244" s="5" t="s">
        <v>1052</v>
      </c>
      <c r="B244" s="5" t="s">
        <v>1046</v>
      </c>
      <c r="C244" t="s">
        <v>785</v>
      </c>
      <c r="D244" s="2" t="s">
        <v>786</v>
      </c>
      <c r="E244" s="95" t="s">
        <v>1231</v>
      </c>
      <c r="F244" s="17">
        <f t="shared" si="4"/>
        <v>0</v>
      </c>
    </row>
    <row r="245" spans="1:6" ht="30">
      <c r="A245" s="5" t="s">
        <v>1052</v>
      </c>
      <c r="B245" s="5" t="s">
        <v>1046</v>
      </c>
      <c r="C245" t="s">
        <v>967</v>
      </c>
      <c r="D245" s="2" t="s">
        <v>787</v>
      </c>
      <c r="E245" s="95" t="s">
        <v>1231</v>
      </c>
      <c r="F245" s="17">
        <f t="shared" si="4"/>
        <v>0</v>
      </c>
    </row>
    <row r="246" spans="1:6">
      <c r="A246" s="5" t="s">
        <v>1052</v>
      </c>
      <c r="B246" s="5" t="s">
        <v>1046</v>
      </c>
      <c r="C246" t="s">
        <v>968</v>
      </c>
      <c r="D246" s="2" t="s">
        <v>788</v>
      </c>
      <c r="E246" s="95" t="s">
        <v>1231</v>
      </c>
      <c r="F246" s="17">
        <f t="shared" si="4"/>
        <v>0</v>
      </c>
    </row>
    <row r="247" spans="1:6">
      <c r="A247" s="5" t="s">
        <v>1052</v>
      </c>
      <c r="B247" s="5" t="s">
        <v>1046</v>
      </c>
      <c r="C247" t="s">
        <v>969</v>
      </c>
      <c r="D247" s="2" t="s">
        <v>789</v>
      </c>
      <c r="E247" s="95" t="s">
        <v>1231</v>
      </c>
      <c r="F247" s="17">
        <f t="shared" si="4"/>
        <v>0</v>
      </c>
    </row>
    <row r="248" spans="1:6" ht="30">
      <c r="A248" s="5" t="s">
        <v>1052</v>
      </c>
      <c r="B248" s="5" t="s">
        <v>1046</v>
      </c>
      <c r="C248" t="s">
        <v>970</v>
      </c>
      <c r="D248" s="2" t="s">
        <v>790</v>
      </c>
      <c r="E248" s="95" t="s">
        <v>1231</v>
      </c>
      <c r="F248" s="17">
        <f t="shared" si="4"/>
        <v>0</v>
      </c>
    </row>
    <row r="249" spans="1:6">
      <c r="A249" s="5" t="s">
        <v>1052</v>
      </c>
      <c r="B249" s="5" t="s">
        <v>1046</v>
      </c>
      <c r="C249" t="s">
        <v>971</v>
      </c>
      <c r="D249" s="2" t="s">
        <v>791</v>
      </c>
      <c r="E249" s="95" t="s">
        <v>1231</v>
      </c>
      <c r="F249" s="17">
        <f t="shared" si="4"/>
        <v>0</v>
      </c>
    </row>
    <row r="250" spans="1:6">
      <c r="A250" s="5" t="s">
        <v>1052</v>
      </c>
      <c r="B250" s="5" t="s">
        <v>1046</v>
      </c>
      <c r="C250" t="s">
        <v>972</v>
      </c>
      <c r="D250" s="2" t="s">
        <v>792</v>
      </c>
      <c r="E250" s="95" t="s">
        <v>1231</v>
      </c>
      <c r="F250" s="17">
        <f t="shared" si="4"/>
        <v>0</v>
      </c>
    </row>
    <row r="251" spans="1:6">
      <c r="A251" s="5" t="s">
        <v>1052</v>
      </c>
      <c r="B251" s="5" t="s">
        <v>1046</v>
      </c>
      <c r="C251" t="s">
        <v>973</v>
      </c>
      <c r="D251" s="2" t="s">
        <v>793</v>
      </c>
      <c r="E251" s="95" t="s">
        <v>1231</v>
      </c>
      <c r="F251" s="17">
        <f t="shared" si="4"/>
        <v>0</v>
      </c>
    </row>
    <row r="252" spans="1:6" ht="30">
      <c r="A252" s="5" t="s">
        <v>1052</v>
      </c>
      <c r="B252" s="1" t="s">
        <v>1048</v>
      </c>
      <c r="C252" s="1"/>
      <c r="D252" s="7" t="s">
        <v>1047</v>
      </c>
      <c r="E252" s="95" t="s">
        <v>1231</v>
      </c>
      <c r="F252" s="17"/>
    </row>
    <row r="253" spans="1:6">
      <c r="A253" s="5" t="s">
        <v>1052</v>
      </c>
      <c r="B253" s="5" t="s">
        <v>1048</v>
      </c>
      <c r="C253" t="s">
        <v>794</v>
      </c>
      <c r="D253" s="2" t="s">
        <v>795</v>
      </c>
      <c r="E253" s="95" t="s">
        <v>1231</v>
      </c>
      <c r="F253" s="17">
        <f t="shared" si="4"/>
        <v>0</v>
      </c>
    </row>
    <row r="254" spans="1:6">
      <c r="A254" s="5" t="s">
        <v>1052</v>
      </c>
      <c r="B254" s="5" t="s">
        <v>1048</v>
      </c>
      <c r="C254" t="s">
        <v>974</v>
      </c>
      <c r="D254" s="2" t="s">
        <v>796</v>
      </c>
      <c r="E254" s="95" t="s">
        <v>1231</v>
      </c>
      <c r="F254" s="17">
        <f t="shared" si="4"/>
        <v>0</v>
      </c>
    </row>
    <row r="255" spans="1:6">
      <c r="A255" s="5" t="s">
        <v>1052</v>
      </c>
      <c r="B255" s="5" t="s">
        <v>1048</v>
      </c>
      <c r="C255" t="s">
        <v>975</v>
      </c>
      <c r="D255" s="2" t="s">
        <v>797</v>
      </c>
      <c r="E255" s="95" t="s">
        <v>1231</v>
      </c>
      <c r="F255" s="17">
        <f t="shared" si="4"/>
        <v>0</v>
      </c>
    </row>
    <row r="256" spans="1:6">
      <c r="A256" s="5" t="s">
        <v>1052</v>
      </c>
      <c r="B256" s="5" t="s">
        <v>1048</v>
      </c>
      <c r="C256" t="s">
        <v>976</v>
      </c>
      <c r="D256" s="2" t="s">
        <v>798</v>
      </c>
      <c r="E256" s="95" t="s">
        <v>1231</v>
      </c>
      <c r="F256" s="17">
        <f t="shared" si="4"/>
        <v>0</v>
      </c>
    </row>
  </sheetData>
  <autoFilter ref="A9:F256">
    <filterColumn colId="5"/>
  </autoFilter>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0000"/>
  </sheetPr>
  <dimension ref="B1:N90"/>
  <sheetViews>
    <sheetView topLeftCell="A88" workbookViewId="0">
      <selection activeCell="B54" sqref="B54:N54"/>
    </sheetView>
  </sheetViews>
  <sheetFormatPr defaultRowHeight="15"/>
  <cols>
    <col min="3" max="3" width="11.5703125" bestFit="1" customWidth="1"/>
  </cols>
  <sheetData>
    <row r="1" spans="2:13">
      <c r="B1" s="30" t="s">
        <v>1746</v>
      </c>
      <c r="C1" s="30"/>
      <c r="D1" s="30"/>
      <c r="E1" s="30"/>
      <c r="F1" s="30"/>
    </row>
    <row r="2" spans="2:13">
      <c r="B2" s="108" t="s">
        <v>1242</v>
      </c>
      <c r="C2" s="44" t="s">
        <v>1753</v>
      </c>
      <c r="D2" s="44" t="s">
        <v>1743</v>
      </c>
      <c r="E2" s="44" t="s">
        <v>1744</v>
      </c>
      <c r="F2" s="44" t="s">
        <v>1745</v>
      </c>
      <c r="G2" s="30"/>
      <c r="H2" s="30"/>
      <c r="I2" s="30"/>
      <c r="J2" s="30"/>
      <c r="K2" s="30"/>
      <c r="L2" s="30"/>
      <c r="M2" s="30"/>
    </row>
    <row r="3" spans="2:13">
      <c r="B3" s="28" t="s">
        <v>0</v>
      </c>
      <c r="C3" s="110" t="s">
        <v>1806</v>
      </c>
      <c r="D3" s="106">
        <f>SUM(COBIT5vsRiskIT!G8:Y8)</f>
        <v>26</v>
      </c>
      <c r="E3" s="106">
        <f>SUM(COBIT5vsRiskIT!Z8:AP8)</f>
        <v>14</v>
      </c>
      <c r="F3" s="106">
        <f>SUM(COBIT5vsRiskIT!AQ8:BF8)</f>
        <v>13</v>
      </c>
    </row>
    <row r="4" spans="2:13">
      <c r="B4" s="72" t="s">
        <v>1248</v>
      </c>
      <c r="C4" s="106">
        <f>SUM(COBIT5vsRiskIT!F10:F26)</f>
        <v>22</v>
      </c>
      <c r="D4" s="38">
        <f>SUM(COBIT5vsRiskIT!G10:Y26)</f>
        <v>22</v>
      </c>
      <c r="E4" s="38">
        <f>SUM(COBIT5vsRiskIT!Z10:AP26)</f>
        <v>0</v>
      </c>
      <c r="F4" s="38">
        <f>SUM(COBIT5vsRiskIT!AQ10:BF26)</f>
        <v>0</v>
      </c>
    </row>
    <row r="5" spans="2:13">
      <c r="B5" s="72" t="s">
        <v>1249</v>
      </c>
      <c r="C5" s="106">
        <f>SUM(COBIT5vsRiskIT!F30:F114)</f>
        <v>31</v>
      </c>
      <c r="D5" s="38">
        <f>SUM(COBIT5vsRiskIT!G30:Y114)</f>
        <v>4</v>
      </c>
      <c r="E5" s="38">
        <f>SUM(COBIT5vsRiskIT!Z30:AP114)</f>
        <v>14</v>
      </c>
      <c r="F5" s="38">
        <f>SUM(COBIT5vsRiskIT!AQ30:BF114)</f>
        <v>13</v>
      </c>
    </row>
    <row r="6" spans="2:13">
      <c r="B6" s="72" t="s">
        <v>1250</v>
      </c>
      <c r="C6" s="106">
        <f>SUM(COBIT5vsRiskIT!F115:F192)</f>
        <v>0</v>
      </c>
      <c r="D6" s="38">
        <f>SUM(COBIT5vsRiskIT!G115:Y192)</f>
        <v>0</v>
      </c>
      <c r="E6" s="38">
        <f>SUM(COBIT5vsRiskIT!Z115:AP192)</f>
        <v>0</v>
      </c>
      <c r="F6" s="38">
        <f>SUM(COBIT5vsRiskIT!AQ115:BF192)</f>
        <v>0</v>
      </c>
    </row>
    <row r="7" spans="2:13">
      <c r="B7" s="72" t="s">
        <v>1251</v>
      </c>
      <c r="C7" s="106">
        <f>SUM(COBIT5vsRiskIT!F193:F236)</f>
        <v>0</v>
      </c>
      <c r="D7" s="38">
        <f>SUM(COBIT5vsRiskIT!G193:Y236)</f>
        <v>0</v>
      </c>
      <c r="E7" s="38">
        <f>SUM(COBIT5vsRiskIT!Z193:AP236)</f>
        <v>0</v>
      </c>
      <c r="F7" s="38">
        <f>SUM(COBIT5vsRiskIT!AQ193:BF236)</f>
        <v>0</v>
      </c>
    </row>
    <row r="8" spans="2:13">
      <c r="B8" s="72" t="s">
        <v>1252</v>
      </c>
      <c r="C8" s="106">
        <f>SUM(COBIT5vsRiskIT!F237:F256)</f>
        <v>0</v>
      </c>
      <c r="D8" s="38">
        <f>SUM(COBIT5vsRiskIT!G237:Y256)</f>
        <v>0</v>
      </c>
      <c r="E8" s="38">
        <f>SUM(COBIT5vsRiskIT!Z237:AP256)</f>
        <v>0</v>
      </c>
      <c r="F8" s="38">
        <f>SUM(COBIT5vsRiskIT!AQ237:BF256)</f>
        <v>0</v>
      </c>
    </row>
    <row r="20" spans="2:14">
      <c r="B20" s="30" t="s">
        <v>1747</v>
      </c>
      <c r="C20" s="30"/>
      <c r="D20" s="30"/>
      <c r="E20" s="30"/>
      <c r="F20" s="30"/>
      <c r="G20" s="30"/>
      <c r="H20" s="30"/>
      <c r="I20" s="30"/>
      <c r="J20" s="30"/>
      <c r="K20" s="30"/>
      <c r="L20" s="30"/>
      <c r="M20" s="30"/>
      <c r="N20" s="30"/>
    </row>
    <row r="21" spans="2:14">
      <c r="B21" s="50" t="s">
        <v>0</v>
      </c>
      <c r="C21" s="73" t="s">
        <v>1232</v>
      </c>
      <c r="D21" s="73" t="s">
        <v>1233</v>
      </c>
      <c r="E21" s="73" t="s">
        <v>1234</v>
      </c>
      <c r="F21" s="74" t="s">
        <v>1231</v>
      </c>
    </row>
    <row r="22" spans="2:14">
      <c r="B22" s="75" t="s">
        <v>1248</v>
      </c>
      <c r="C22" s="54">
        <f>COUNTIF(COBIT5vsRiskIT!$E$10:$E$26,C21)</f>
        <v>4</v>
      </c>
      <c r="D22" s="54">
        <f>COUNTIF(COBIT5vsRiskIT!$E$10:$E$26,D21)</f>
        <v>1</v>
      </c>
      <c r="E22" s="54">
        <f>COUNTIF(COBIT5vsRiskIT!$E$10:$E$26,E21)</f>
        <v>4</v>
      </c>
      <c r="F22" s="55">
        <f>COUNTIF(COBIT5vsRiskIT!$E$10:$E$26,F21)</f>
        <v>8</v>
      </c>
    </row>
    <row r="23" spans="2:14">
      <c r="B23" s="82" t="s">
        <v>1249</v>
      </c>
      <c r="C23" s="111">
        <f>COUNTIF(COBIT5vsRiskIT!$E$30:$E$114,C21)</f>
        <v>7</v>
      </c>
      <c r="D23" s="111">
        <f>COUNTIF(COBIT5vsRiskIT!$E$30:$E$114,D21)</f>
        <v>0</v>
      </c>
      <c r="E23" s="111">
        <f>COUNTIF(COBIT5vsRiskIT!$E$30:$E$114,E21)</f>
        <v>3</v>
      </c>
      <c r="F23" s="112">
        <f>COUNTIF(COBIT5vsRiskIT!$E$30:$E$114,F21)</f>
        <v>75</v>
      </c>
    </row>
    <row r="24" spans="2:14">
      <c r="B24" s="75" t="s">
        <v>1250</v>
      </c>
      <c r="C24" s="54">
        <f>COUNTIF(COBIT5vsRiskIT!$E$115:$E$192,C21)</f>
        <v>0</v>
      </c>
      <c r="D24" s="54">
        <f>COUNTIF(COBIT5vsRiskIT!$E$115:$E$192,D21)</f>
        <v>0</v>
      </c>
      <c r="E24" s="54">
        <f>COUNTIF(COBIT5vsRiskIT!$E$115:$E$192,E21)</f>
        <v>0</v>
      </c>
      <c r="F24" s="55">
        <f>COUNTIF(COBIT5vsRiskIT!$E$115:$E$192,F21)</f>
        <v>78</v>
      </c>
    </row>
    <row r="25" spans="2:14">
      <c r="B25" s="82" t="s">
        <v>1251</v>
      </c>
      <c r="C25" s="111">
        <f>COUNTIF(COBIT5vsRiskIT!$E$193:$E$236,C21)</f>
        <v>0</v>
      </c>
      <c r="D25" s="111">
        <f>COUNTIF(COBIT5vsRiskIT!$E$193:$E$236,D21)</f>
        <v>0</v>
      </c>
      <c r="E25" s="111">
        <f>COUNTIF(COBIT5vsRiskIT!$E$193:$E$236,E21)</f>
        <v>0</v>
      </c>
      <c r="F25" s="112">
        <f>COUNTIF(COBIT5vsRiskIT!$E$193:$E$236,F21)</f>
        <v>44</v>
      </c>
    </row>
    <row r="26" spans="2:14">
      <c r="B26" s="79" t="s">
        <v>1252</v>
      </c>
      <c r="C26" s="57">
        <f>COUNTIF(COBIT5vsRiskIT!$E$237:$E$256,C21)</f>
        <v>0</v>
      </c>
      <c r="D26" s="57">
        <f>COUNTIF(COBIT5vsRiskIT!$E$237:$E$256,D21)</f>
        <v>0</v>
      </c>
      <c r="E26" s="57">
        <f>COUNTIF(COBIT5vsRiskIT!$E$237:$E$256,E21)</f>
        <v>0</v>
      </c>
      <c r="F26" s="58">
        <f>COUNTIF(COBIT5vsRiskIT!$E$237:$E$256,F21)</f>
        <v>20</v>
      </c>
    </row>
    <row r="38" spans="2:6">
      <c r="B38" t="s">
        <v>1747</v>
      </c>
    </row>
    <row r="39" spans="2:6">
      <c r="B39" s="50" t="s">
        <v>1753</v>
      </c>
      <c r="C39" s="73" t="s">
        <v>1232</v>
      </c>
      <c r="D39" s="73" t="s">
        <v>1233</v>
      </c>
      <c r="E39" s="73" t="s">
        <v>1234</v>
      </c>
      <c r="F39" s="74" t="s">
        <v>1231</v>
      </c>
    </row>
    <row r="40" spans="2:6">
      <c r="B40" s="75" t="s">
        <v>1743</v>
      </c>
      <c r="C40" s="54">
        <f>COUNTIF(COBIT5vsRiskIT!$G$7:$Y$7,C39)</f>
        <v>2</v>
      </c>
      <c r="D40" s="54">
        <f>COUNTIF(COBIT5vsRiskIT!$G$7:$Y$7,D39)</f>
        <v>4</v>
      </c>
      <c r="E40" s="54">
        <f>COUNTIF(COBIT5vsRiskIT!$G$7:$Y$7,E39)</f>
        <v>10</v>
      </c>
      <c r="F40" s="55">
        <f>COUNTIF(COBIT5vsRiskIT!$G$7:$Y$7,F39)</f>
        <v>0</v>
      </c>
    </row>
    <row r="41" spans="2:6">
      <c r="B41" s="82" t="s">
        <v>1744</v>
      </c>
      <c r="C41" s="111">
        <f>COUNTIF(COBIT5vsRiskIT!$Z$7:$AP$7,C39)</f>
        <v>0</v>
      </c>
      <c r="D41" s="111">
        <f>COUNTIF(COBIT5vsRiskIT!$Z$7:$AP$7,D39)</f>
        <v>4</v>
      </c>
      <c r="E41" s="111">
        <f>COUNTIF(COBIT5vsRiskIT!$Z$7:$AP$7,E39)</f>
        <v>10</v>
      </c>
      <c r="F41" s="112">
        <f>COUNTIF(COBIT5vsRiskIT!$Z$7:$AP$7,F39)</f>
        <v>0</v>
      </c>
    </row>
    <row r="42" spans="2:6">
      <c r="B42" s="79" t="s">
        <v>1745</v>
      </c>
      <c r="C42" s="57">
        <f>COUNTIF(COBIT5vsRiskIT!$AQ$7:$BF$7,C39)</f>
        <v>0</v>
      </c>
      <c r="D42" s="57">
        <f>COUNTIF(COBIT5vsRiskIT!$AQ$7:$BF$7,D39)</f>
        <v>2</v>
      </c>
      <c r="E42" s="57">
        <f>COUNTIF(COBIT5vsRiskIT!$AQ$7:$BF$7,E39)</f>
        <v>11</v>
      </c>
      <c r="F42" s="58">
        <f>COUNTIF(COBIT5vsRiskIT!$AQ$7:$BF$7,F39)</f>
        <v>0</v>
      </c>
    </row>
    <row r="54" spans="2:14">
      <c r="B54" s="30" t="s">
        <v>1748</v>
      </c>
      <c r="C54" s="30"/>
      <c r="D54" s="30"/>
      <c r="E54" s="30"/>
      <c r="F54" s="30"/>
      <c r="G54" s="30"/>
      <c r="H54" s="30"/>
      <c r="I54" s="30"/>
      <c r="J54" s="30"/>
      <c r="K54" s="30"/>
      <c r="L54" s="30"/>
      <c r="M54" s="30"/>
      <c r="N54" s="30"/>
    </row>
    <row r="55" spans="2:14">
      <c r="B55" s="50" t="s">
        <v>0</v>
      </c>
      <c r="C55" s="113">
        <v>1</v>
      </c>
      <c r="D55" s="113">
        <v>2</v>
      </c>
      <c r="E55" s="113">
        <v>3</v>
      </c>
      <c r="F55" s="113">
        <v>4</v>
      </c>
      <c r="G55" s="113">
        <v>5</v>
      </c>
      <c r="H55" s="113">
        <v>6</v>
      </c>
      <c r="I55" s="113">
        <v>7</v>
      </c>
      <c r="J55" s="113">
        <v>8</v>
      </c>
      <c r="K55" s="114">
        <v>9</v>
      </c>
    </row>
    <row r="56" spans="2:14">
      <c r="B56" s="75" t="s">
        <v>1248</v>
      </c>
      <c r="C56" s="54">
        <f>COUNTIF(COBIT5vsRiskIT!$F$10:$F$26,C55)</f>
        <v>3</v>
      </c>
      <c r="D56" s="54">
        <f>COUNTIF(COBIT5vsRiskIT!$F$10:$F$26,D55)</f>
        <v>1</v>
      </c>
      <c r="E56" s="54">
        <f>COUNTIF(COBIT5vsRiskIT!$F$10:$F$26,E55)</f>
        <v>0</v>
      </c>
      <c r="F56" s="54">
        <f>COUNTIF(COBIT5vsRiskIT!$F$10:$F$26,F55)</f>
        <v>0</v>
      </c>
      <c r="G56" s="54">
        <f>COUNTIF(COBIT5vsRiskIT!$F$10:$F$26,G55)</f>
        <v>0</v>
      </c>
      <c r="H56" s="54">
        <f>COUNTIF(COBIT5vsRiskIT!$F$10:$F$26,H55)</f>
        <v>0</v>
      </c>
      <c r="I56" s="54">
        <f>COUNTIF(COBIT5vsRiskIT!$F$10:$F$26,I55)</f>
        <v>0</v>
      </c>
      <c r="J56" s="54">
        <f>COUNTIF(COBIT5vsRiskIT!$F$10:$F$26,J55)</f>
        <v>1</v>
      </c>
      <c r="K56" s="55">
        <f>COUNTIF(COBIT5vsRiskIT!$F$10:$F$26,K55)</f>
        <v>1</v>
      </c>
    </row>
    <row r="57" spans="2:14">
      <c r="B57" s="82" t="s">
        <v>1249</v>
      </c>
      <c r="C57" s="111">
        <f>COUNTIF(COBIT5vsRiskIT!$F$30:$F$111,C55)</f>
        <v>2</v>
      </c>
      <c r="D57" s="111">
        <f>COUNTIF(COBIT5vsRiskIT!$F$30:$F$111,D55)</f>
        <v>0</v>
      </c>
      <c r="E57" s="111">
        <f>COUNTIF(COBIT5vsRiskIT!$F$30:$F$111,E55)</f>
        <v>0</v>
      </c>
      <c r="F57" s="111">
        <f>COUNTIF(COBIT5vsRiskIT!$F$30:$F$111,F55)</f>
        <v>3</v>
      </c>
      <c r="G57" s="111">
        <f>COUNTIF(COBIT5vsRiskIT!$F$30:$F$111,G55)</f>
        <v>1</v>
      </c>
      <c r="H57" s="111">
        <f>COUNTIF(COBIT5vsRiskIT!$F$30:$F$111,H55)</f>
        <v>2</v>
      </c>
      <c r="I57" s="111">
        <f>COUNTIF(COBIT5vsRiskIT!$F$30:$F$111,I55)</f>
        <v>0</v>
      </c>
      <c r="J57" s="111">
        <f>COUNTIF(COBIT5vsRiskIT!$F$30:$F$111,J55)</f>
        <v>0</v>
      </c>
      <c r="K57" s="112">
        <f>COUNTIF(COBIT5vsRiskIT!$F$30:$F$111,K55)</f>
        <v>0</v>
      </c>
    </row>
    <row r="58" spans="2:14">
      <c r="B58" s="75" t="s">
        <v>1250</v>
      </c>
      <c r="C58" s="54">
        <v>0</v>
      </c>
      <c r="D58" s="54">
        <v>0</v>
      </c>
      <c r="E58" s="54">
        <v>0</v>
      </c>
      <c r="F58" s="54">
        <v>0</v>
      </c>
      <c r="G58" s="54">
        <v>0</v>
      </c>
      <c r="H58" s="54">
        <v>0</v>
      </c>
      <c r="I58" s="54">
        <v>0</v>
      </c>
      <c r="J58" s="54">
        <v>0</v>
      </c>
      <c r="K58" s="55">
        <v>0</v>
      </c>
    </row>
    <row r="59" spans="2:14">
      <c r="B59" s="82" t="s">
        <v>1251</v>
      </c>
      <c r="C59" s="111">
        <v>0</v>
      </c>
      <c r="D59" s="111">
        <v>0</v>
      </c>
      <c r="E59" s="111">
        <v>0</v>
      </c>
      <c r="F59" s="111">
        <v>0</v>
      </c>
      <c r="G59" s="111">
        <v>0</v>
      </c>
      <c r="H59" s="111">
        <v>0</v>
      </c>
      <c r="I59" s="111">
        <v>0</v>
      </c>
      <c r="J59" s="111">
        <v>0</v>
      </c>
      <c r="K59" s="112">
        <v>0</v>
      </c>
    </row>
    <row r="60" spans="2:14">
      <c r="B60" s="79" t="s">
        <v>1252</v>
      </c>
      <c r="C60" s="57">
        <v>0</v>
      </c>
      <c r="D60" s="57">
        <v>0</v>
      </c>
      <c r="E60" s="57">
        <v>0</v>
      </c>
      <c r="F60" s="57">
        <v>0</v>
      </c>
      <c r="G60" s="57">
        <v>0</v>
      </c>
      <c r="H60" s="57">
        <v>0</v>
      </c>
      <c r="I60" s="57">
        <v>0</v>
      </c>
      <c r="J60" s="57">
        <v>0</v>
      </c>
      <c r="K60" s="58">
        <v>0</v>
      </c>
    </row>
    <row r="68" spans="6:9">
      <c r="F68" s="4"/>
      <c r="G68" s="4"/>
      <c r="H68" s="4"/>
      <c r="I68" s="4"/>
    </row>
    <row r="86" spans="2:5">
      <c r="B86" t="s">
        <v>1748</v>
      </c>
    </row>
    <row r="87" spans="2:5">
      <c r="B87" s="50" t="s">
        <v>1753</v>
      </c>
      <c r="C87" s="113">
        <v>1</v>
      </c>
      <c r="D87" s="113">
        <v>2</v>
      </c>
      <c r="E87" s="114">
        <v>3</v>
      </c>
    </row>
    <row r="88" spans="2:5">
      <c r="B88" s="75" t="s">
        <v>1743</v>
      </c>
      <c r="C88" s="54">
        <f>COUNTIF(COBIT5vsRiskIT!$G$8:$Y$8,C87)</f>
        <v>9</v>
      </c>
      <c r="D88" s="54">
        <f>COUNTIF(COBIT5vsRiskIT!$G$8:$Y$8,D87)</f>
        <v>4</v>
      </c>
      <c r="E88" s="55">
        <f>COUNTIF(COBIT5vsRiskIT!$G$8:$Y$8,E87)</f>
        <v>3</v>
      </c>
    </row>
    <row r="89" spans="2:5">
      <c r="B89" s="82" t="s">
        <v>1744</v>
      </c>
      <c r="C89" s="111">
        <f>COUNTIF(COBIT5vsRiskIT!$Z$8:$AP$8,C87)</f>
        <v>14</v>
      </c>
      <c r="D89" s="111">
        <f>COUNTIF(COBIT5vsRiskIT!$Z$8:$AP$8,D87)</f>
        <v>0</v>
      </c>
      <c r="E89" s="112">
        <f>COUNTIF(COBIT5vsRiskIT!$Z$8:$AP$8,E87)</f>
        <v>0</v>
      </c>
    </row>
    <row r="90" spans="2:5">
      <c r="B90" s="79" t="s">
        <v>1745</v>
      </c>
      <c r="C90" s="57">
        <f>COUNTIF(COBIT5vsRiskIT!$Z$8:$AP$8,C87)</f>
        <v>14</v>
      </c>
      <c r="D90" s="57">
        <f>COUNTIF(COBIT5vsRiskIT!$Z$8:$AP$8,D87)</f>
        <v>0</v>
      </c>
      <c r="E90" s="58">
        <f>COUNTIF(COBIT5vsRiskIT!$Z$8:$AP$8,E87)</f>
        <v>0</v>
      </c>
    </row>
  </sheetData>
  <pageMargins left="0.7" right="0.7" top="0.78740157499999996" bottom="0.78740157499999996"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sheetPr>
    <tabColor rgb="FFFFFF00"/>
  </sheetPr>
  <dimension ref="A2:NT256"/>
  <sheetViews>
    <sheetView workbookViewId="0">
      <selection activeCell="G5" sqref="G5:NT5"/>
    </sheetView>
  </sheetViews>
  <sheetFormatPr defaultRowHeight="15" outlineLevelCol="2"/>
  <cols>
    <col min="1" max="1" width="37.5703125" bestFit="1" customWidth="1"/>
    <col min="2" max="2" width="16.140625" bestFit="1" customWidth="1"/>
    <col min="3" max="3" width="25.140625" customWidth="1"/>
    <col min="4" max="4" width="42.7109375" customWidth="1"/>
    <col min="5" max="5" width="15.140625" bestFit="1" customWidth="1"/>
    <col min="6" max="6" width="22.5703125" customWidth="1"/>
    <col min="7" max="7" width="18.85546875" customWidth="1"/>
    <col min="8" max="8" width="23.85546875" customWidth="1" outlineLevel="1"/>
    <col min="9" max="9" width="21" customWidth="1" outlineLevel="2"/>
    <col min="10" max="11" width="18.85546875" customWidth="1" outlineLevel="2"/>
    <col min="12" max="12" width="21" customWidth="1" outlineLevel="2"/>
    <col min="13" max="13" width="18.85546875" customWidth="1" outlineLevel="2"/>
    <col min="14" max="14" width="28.140625" customWidth="1" outlineLevel="2"/>
    <col min="15" max="15" width="18.85546875" customWidth="1" outlineLevel="1"/>
    <col min="16" max="20" width="18.85546875" customWidth="1" outlineLevel="2"/>
    <col min="21" max="21" width="18.85546875" customWidth="1" outlineLevel="1"/>
    <col min="22" max="25" width="18.85546875" customWidth="1" outlineLevel="2"/>
    <col min="26" max="26" width="18.85546875" customWidth="1" outlineLevel="1"/>
    <col min="27" max="30" width="18.85546875" customWidth="1" outlineLevel="2"/>
    <col min="31" max="31" width="22" customWidth="1" outlineLevel="2"/>
    <col min="32" max="32" width="20.85546875" customWidth="1" outlineLevel="2"/>
    <col min="33" max="33" width="18.85546875" customWidth="1" outlineLevel="2"/>
    <col min="34" max="34" width="18.85546875" customWidth="1" outlineLevel="1"/>
    <col min="35" max="39" width="18.85546875" customWidth="1" outlineLevel="2"/>
    <col min="40" max="40" width="18.85546875" customWidth="1" outlineLevel="1"/>
    <col min="41" max="41" width="21" customWidth="1" outlineLevel="2"/>
    <col min="42" max="45" width="18.85546875" customWidth="1" outlineLevel="2"/>
    <col min="46" max="46" width="18.85546875" customWidth="1" outlineLevel="1"/>
    <col min="47" max="49" width="18.85546875" customWidth="1" outlineLevel="2"/>
    <col min="50" max="50" width="18.85546875" customWidth="1" outlineLevel="1"/>
    <col min="51" max="55" width="18.85546875" customWidth="1" outlineLevel="2"/>
    <col min="56" max="56" width="18.85546875" customWidth="1" outlineLevel="1"/>
    <col min="57" max="58" width="18.85546875" customWidth="1" outlineLevel="2"/>
    <col min="59" max="59" width="18.85546875" customWidth="1"/>
    <col min="60" max="60" width="18.85546875" customWidth="1" outlineLevel="1"/>
    <col min="61" max="65" width="18.85546875" customWidth="1" outlineLevel="2"/>
    <col min="66" max="66" width="18.85546875" customWidth="1" outlineLevel="1"/>
    <col min="67" max="69" width="18.85546875" customWidth="1" outlineLevel="2"/>
    <col min="70" max="70" width="24.85546875" customWidth="1" outlineLevel="2"/>
    <col min="71" max="80" width="18.85546875" customWidth="1" outlineLevel="2"/>
    <col min="81" max="81" width="34.42578125" customWidth="1" outlineLevel="2"/>
    <col min="82" max="85" width="18.85546875" customWidth="1" outlineLevel="2"/>
    <col min="86" max="86" width="18.85546875" customWidth="1" outlineLevel="1"/>
    <col min="87" max="90" width="18.85546875" customWidth="1" outlineLevel="2"/>
    <col min="91" max="91" width="29.5703125" customWidth="1" outlineLevel="2"/>
    <col min="92" max="93" width="18.85546875" customWidth="1" outlineLevel="2"/>
    <col min="94" max="94" width="26.42578125" customWidth="1" outlineLevel="2"/>
    <col min="95" max="95" width="18.85546875" customWidth="1" outlineLevel="2"/>
    <col min="96" max="96" width="35.140625" customWidth="1" outlineLevel="2"/>
    <col min="97" max="102" width="18.85546875" customWidth="1" outlineLevel="2"/>
    <col min="103" max="103" width="24.7109375" customWidth="1" outlineLevel="2"/>
    <col min="104" max="109" width="18.85546875" customWidth="1" outlineLevel="2"/>
    <col min="110" max="110" width="24.5703125" customWidth="1" outlineLevel="2"/>
    <col min="111" max="111" width="24" customWidth="1" outlineLevel="2"/>
    <col min="112" max="119" width="18.85546875" customWidth="1" outlineLevel="2"/>
    <col min="120" max="120" width="24" customWidth="1" outlineLevel="2"/>
    <col min="121" max="122" width="18.85546875" customWidth="1" outlineLevel="2"/>
    <col min="123" max="123" width="23.42578125" customWidth="1" outlineLevel="2"/>
    <col min="124" max="124" width="22.28515625" customWidth="1" outlineLevel="2"/>
    <col min="125" max="125" width="22.5703125" customWidth="1" outlineLevel="2"/>
    <col min="126" max="126" width="18.85546875" customWidth="1" outlineLevel="2"/>
    <col min="127" max="127" width="18.85546875" customWidth="1" outlineLevel="1"/>
    <col min="128" max="130" width="18.85546875" customWidth="1" outlineLevel="2"/>
    <col min="131" max="131" width="18.85546875" customWidth="1" outlineLevel="1"/>
    <col min="132" max="135" width="18.85546875" customWidth="1" outlineLevel="2"/>
    <col min="136" max="137" width="18.85546875" customWidth="1" outlineLevel="1"/>
    <col min="138" max="142" width="18.85546875" customWidth="1" outlineLevel="2"/>
    <col min="143" max="144" width="18.85546875" customWidth="1" outlineLevel="1"/>
    <col min="145" max="145" width="18.85546875" customWidth="1" outlineLevel="2"/>
    <col min="146" max="146" width="23.85546875" customWidth="1" outlineLevel="2"/>
    <col min="147" max="147" width="18.85546875" customWidth="1" outlineLevel="2"/>
    <col min="148" max="148" width="25.7109375" customWidth="1" outlineLevel="2"/>
    <col min="149" max="150" width="18.85546875" customWidth="1" outlineLevel="2"/>
    <col min="151" max="151" width="25.140625" customWidth="1" outlineLevel="2"/>
    <col min="152" max="152" width="40.28515625" customWidth="1" outlineLevel="2"/>
    <col min="153" max="154" width="18.85546875" customWidth="1" outlineLevel="2"/>
    <col min="155" max="155" width="18.85546875" customWidth="1"/>
    <col min="156" max="157" width="18.85546875" customWidth="1" outlineLevel="1"/>
    <col min="158" max="159" width="18.85546875" customWidth="1" outlineLevel="2"/>
    <col min="160" max="160" width="27.85546875" customWidth="1" outlineLevel="2"/>
    <col min="161" max="161" width="23.7109375" customWidth="1" outlineLevel="2"/>
    <col min="162" max="162" width="18.85546875" customWidth="1" outlineLevel="2"/>
    <col min="163" max="163" width="24.42578125" customWidth="1" outlineLevel="2"/>
    <col min="164" max="164" width="22.140625" customWidth="1" outlineLevel="2"/>
    <col min="165" max="165" width="22" customWidth="1" outlineLevel="2"/>
    <col min="166" max="166" width="24" customWidth="1" outlineLevel="2"/>
    <col min="167" max="167" width="24.140625" customWidth="1" outlineLevel="2"/>
    <col min="168" max="168" width="21.42578125" customWidth="1" outlineLevel="2"/>
    <col min="169" max="169" width="23" customWidth="1" outlineLevel="2"/>
    <col min="170" max="170" width="24" customWidth="1" outlineLevel="2"/>
    <col min="171" max="171" width="22.5703125" customWidth="1" outlineLevel="2"/>
    <col min="172" max="172" width="18.85546875" customWidth="1" outlineLevel="2"/>
    <col min="173" max="173" width="21.5703125" customWidth="1" outlineLevel="2"/>
    <col min="174" max="174" width="18.85546875" customWidth="1" outlineLevel="1"/>
    <col min="175" max="192" width="18.85546875" customWidth="1" outlineLevel="2"/>
    <col min="193" max="193" width="23.85546875" customWidth="1" outlineLevel="2"/>
    <col min="194" max="194" width="18.85546875" customWidth="1" outlineLevel="2"/>
    <col min="195" max="195" width="22.140625" customWidth="1" outlineLevel="2"/>
    <col min="196" max="196" width="22.85546875" customWidth="1" outlineLevel="2"/>
    <col min="197" max="203" width="18.85546875" customWidth="1" outlineLevel="2"/>
    <col min="204" max="204" width="22.140625" customWidth="1" outlineLevel="2"/>
    <col min="205" max="206" width="18.85546875" customWidth="1" outlineLevel="2"/>
    <col min="207" max="207" width="22.28515625" customWidth="1" outlineLevel="2"/>
    <col min="208" max="208" width="25.7109375" customWidth="1" outlineLevel="2"/>
    <col min="209" max="223" width="18.85546875" customWidth="1" outlineLevel="2"/>
    <col min="224" max="224" width="18.85546875" customWidth="1" outlineLevel="1"/>
    <col min="225" max="227" width="18.85546875" customWidth="1" outlineLevel="2"/>
    <col min="228" max="228" width="18.85546875" customWidth="1" outlineLevel="1"/>
    <col min="229" max="229" width="18.85546875" customWidth="1" outlineLevel="2"/>
    <col min="230" max="230" width="23.85546875" customWidth="1" outlineLevel="2"/>
    <col min="231" max="231" width="18.85546875" customWidth="1" outlineLevel="2"/>
    <col min="232" max="232" width="23" customWidth="1" outlineLevel="2"/>
    <col min="233" max="234" width="18.85546875" customWidth="1" outlineLevel="1"/>
    <col min="235" max="235" width="19.28515625" customWidth="1" outlineLevel="1"/>
    <col min="236" max="236" width="21.140625" customWidth="1" outlineLevel="1"/>
    <col min="237" max="237" width="18.85546875" customWidth="1"/>
    <col min="238" max="238" width="20.7109375" customWidth="1" outlineLevel="1"/>
    <col min="239" max="242" width="18.85546875" customWidth="1" outlineLevel="2"/>
    <col min="243" max="243" width="18.85546875" customWidth="1" outlineLevel="1"/>
    <col min="244" max="244" width="23.85546875" customWidth="1" outlineLevel="2"/>
    <col min="245" max="247" width="18.85546875" customWidth="1" outlineLevel="2"/>
    <col min="248" max="248" width="28.7109375" customWidth="1" outlineLevel="2"/>
    <col min="249" max="251" width="18.85546875" customWidth="1" outlineLevel="2"/>
    <col min="252" max="252" width="18.85546875" customWidth="1" outlineLevel="1"/>
    <col min="253" max="285" width="18.85546875" customWidth="1" outlineLevel="2"/>
    <col min="286" max="286" width="25.7109375" customWidth="1" outlineLevel="2"/>
    <col min="287" max="291" width="18.85546875" customWidth="1" outlineLevel="2"/>
    <col min="292" max="292" width="26.85546875" customWidth="1" outlineLevel="2"/>
    <col min="293" max="299" width="18.85546875" customWidth="1" outlineLevel="2"/>
    <col min="300" max="300" width="28.5703125" customWidth="1" outlineLevel="2"/>
    <col min="301" max="301" width="22.140625" customWidth="1" outlineLevel="2"/>
    <col min="302" max="302" width="25.85546875" customWidth="1" outlineLevel="2"/>
    <col min="303" max="303" width="26.5703125" customWidth="1" outlineLevel="2"/>
    <col min="304" max="304" width="21.7109375" customWidth="1" outlineLevel="2"/>
    <col min="305" max="305" width="26.85546875" customWidth="1" outlineLevel="2"/>
    <col min="306" max="306" width="23.5703125" customWidth="1" outlineLevel="2"/>
    <col min="307" max="307" width="25.28515625" customWidth="1" outlineLevel="2"/>
    <col min="308" max="308" width="18.85546875" customWidth="1" outlineLevel="2"/>
    <col min="309" max="309" width="18.85546875" customWidth="1" outlineLevel="1"/>
    <col min="310" max="320" width="18.85546875" customWidth="1" outlineLevel="2"/>
    <col min="321" max="321" width="21.140625" customWidth="1" outlineLevel="2"/>
    <col min="322" max="325" width="18.85546875" customWidth="1" outlineLevel="2"/>
    <col min="326" max="326" width="26.85546875" customWidth="1" outlineLevel="2"/>
    <col min="327" max="327" width="22.140625" customWidth="1" outlineLevel="2"/>
    <col min="328" max="328" width="18.85546875" customWidth="1" outlineLevel="1"/>
    <col min="329" max="333" width="18.85546875" customWidth="1" outlineLevel="2"/>
    <col min="334" max="334" width="20.85546875" customWidth="1" outlineLevel="2"/>
    <col min="335" max="335" width="23.5703125" customWidth="1" outlineLevel="2"/>
    <col min="336" max="336" width="30.5703125" customWidth="1" outlineLevel="1"/>
    <col min="337" max="337" width="18.85546875" customWidth="1" outlineLevel="1"/>
    <col min="338" max="338" width="21.5703125" customWidth="1" outlineLevel="1"/>
    <col min="339" max="339" width="18.85546875" customWidth="1" outlineLevel="1"/>
    <col min="340" max="342" width="18.85546875" customWidth="1" outlineLevel="2"/>
    <col min="343" max="343" width="21.85546875" customWidth="1" outlineLevel="2"/>
    <col min="344" max="344" width="18.85546875" customWidth="1" outlineLevel="2"/>
    <col min="345" max="345" width="28.7109375" customWidth="1"/>
    <col min="346" max="347" width="18.85546875" customWidth="1" outlineLevel="1"/>
    <col min="348" max="348" width="18.85546875" customWidth="1" outlineLevel="2"/>
    <col min="349" max="349" width="22.28515625" customWidth="1" outlineLevel="2"/>
    <col min="350" max="350" width="21.42578125" customWidth="1" outlineLevel="1"/>
    <col min="351" max="356" width="18.85546875" customWidth="1" outlineLevel="2"/>
    <col min="357" max="357" width="22.42578125" customWidth="1" outlineLevel="2"/>
    <col min="358" max="358" width="18.85546875" customWidth="1" outlineLevel="2"/>
    <col min="359" max="359" width="28.42578125" customWidth="1" outlineLevel="2"/>
    <col min="360" max="365" width="18.85546875" customWidth="1" outlineLevel="2"/>
    <col min="366" max="366" width="18.85546875" customWidth="1" outlineLevel="1"/>
    <col min="367" max="371" width="18.85546875" customWidth="1" outlineLevel="2"/>
    <col min="372" max="372" width="21.140625" customWidth="1" outlineLevel="2"/>
    <col min="373" max="376" width="18.85546875" customWidth="1" outlineLevel="2"/>
    <col min="377" max="377" width="24.140625" customWidth="1" outlineLevel="2"/>
    <col min="378" max="379" width="18.85546875" customWidth="1" outlineLevel="2"/>
    <col min="380" max="384" width="18.85546875" customWidth="1" outlineLevel="1"/>
  </cols>
  <sheetData>
    <row r="2" spans="1:384">
      <c r="A2" s="8"/>
      <c r="B2" t="s">
        <v>1224</v>
      </c>
      <c r="G2" s="8" t="s">
        <v>1589</v>
      </c>
      <c r="BG2" s="8" t="s">
        <v>1300</v>
      </c>
      <c r="EY2" s="8" t="s">
        <v>1382</v>
      </c>
      <c r="IC2" s="8" t="s">
        <v>1590</v>
      </c>
      <c r="MG2" s="8" t="s">
        <v>1591</v>
      </c>
    </row>
    <row r="3" spans="1:384">
      <c r="A3" s="9"/>
      <c r="B3" t="s">
        <v>2</v>
      </c>
      <c r="G3" s="1" t="s">
        <v>1594</v>
      </c>
      <c r="H3" s="1" t="s">
        <v>1595</v>
      </c>
      <c r="O3" s="1" t="s">
        <v>1596</v>
      </c>
      <c r="U3" s="1" t="s">
        <v>1597</v>
      </c>
      <c r="Z3" s="1" t="s">
        <v>1598</v>
      </c>
      <c r="AG3" t="s">
        <v>1607</v>
      </c>
      <c r="AH3" s="1" t="s">
        <v>1599</v>
      </c>
      <c r="AM3" t="s">
        <v>1607</v>
      </c>
      <c r="AN3" s="1" t="s">
        <v>1600</v>
      </c>
      <c r="AT3" s="1" t="s">
        <v>1601</v>
      </c>
      <c r="AX3" s="1" t="s">
        <v>1602</v>
      </c>
      <c r="BD3" s="1" t="s">
        <v>1592</v>
      </c>
      <c r="BG3" s="1" t="s">
        <v>1593</v>
      </c>
      <c r="BH3" s="1" t="s">
        <v>1603</v>
      </c>
      <c r="BN3" s="1" t="s">
        <v>1604</v>
      </c>
      <c r="CH3" s="1" t="s">
        <v>1605</v>
      </c>
      <c r="DW3" s="1" t="s">
        <v>1606</v>
      </c>
      <c r="EA3" s="1" t="s">
        <v>1608</v>
      </c>
      <c r="EF3" s="1" t="s">
        <v>1609</v>
      </c>
      <c r="EG3" s="1" t="s">
        <v>1610</v>
      </c>
      <c r="EM3" s="1" t="s">
        <v>1611</v>
      </c>
      <c r="EN3" s="1" t="s">
        <v>1612</v>
      </c>
      <c r="EY3" s="1" t="s">
        <v>1703</v>
      </c>
      <c r="EZ3" s="1" t="s">
        <v>1613</v>
      </c>
      <c r="FA3" s="1" t="s">
        <v>1614</v>
      </c>
      <c r="FR3" s="1" t="s">
        <v>1615</v>
      </c>
      <c r="HP3" s="1" t="s">
        <v>1616</v>
      </c>
      <c r="HT3" s="1" t="s">
        <v>1617</v>
      </c>
      <c r="HY3" s="1" t="s">
        <v>1618</v>
      </c>
      <c r="HZ3" s="1" t="s">
        <v>1619</v>
      </c>
      <c r="IA3" s="1" t="s">
        <v>1704</v>
      </c>
      <c r="IB3" s="1" t="s">
        <v>1705</v>
      </c>
      <c r="IC3" s="1" t="s">
        <v>1620</v>
      </c>
      <c r="ID3" s="1" t="s">
        <v>1621</v>
      </c>
      <c r="II3" s="1" t="s">
        <v>1622</v>
      </c>
      <c r="IR3" s="1" t="s">
        <v>1623</v>
      </c>
      <c r="KW3" s="1" t="s">
        <v>1624</v>
      </c>
      <c r="LP3" s="1" t="s">
        <v>1625</v>
      </c>
      <c r="LX3" s="1" t="s">
        <v>1626</v>
      </c>
      <c r="LY3" s="1" t="s">
        <v>1627</v>
      </c>
      <c r="LZ3" s="1" t="s">
        <v>1628</v>
      </c>
      <c r="MA3" s="1" t="s">
        <v>1629</v>
      </c>
      <c r="MG3" s="1" t="s">
        <v>1630</v>
      </c>
      <c r="MH3" s="1" t="s">
        <v>1631</v>
      </c>
      <c r="MI3" s="1" t="s">
        <v>1632</v>
      </c>
      <c r="ML3" s="1" t="s">
        <v>1633</v>
      </c>
      <c r="NB3" s="1" t="s">
        <v>1634</v>
      </c>
      <c r="NP3" s="1" t="s">
        <v>1635</v>
      </c>
      <c r="NQ3" s="1" t="s">
        <v>1706</v>
      </c>
      <c r="NR3" s="1" t="s">
        <v>1636</v>
      </c>
      <c r="NS3" s="1" t="s">
        <v>1637</v>
      </c>
      <c r="NT3" s="1" t="s">
        <v>1638</v>
      </c>
    </row>
    <row r="4" spans="1:384">
      <c r="G4" s="1"/>
      <c r="H4" s="1"/>
      <c r="O4" s="1"/>
      <c r="U4" s="1"/>
      <c r="Z4" s="1"/>
      <c r="AH4" s="1"/>
      <c r="AN4" s="1"/>
      <c r="AT4" s="1"/>
      <c r="AX4" s="1"/>
      <c r="BD4" s="1"/>
      <c r="BG4" s="1"/>
      <c r="BH4" s="1"/>
      <c r="BN4" s="1"/>
      <c r="CH4" s="1"/>
      <c r="DW4" s="1"/>
      <c r="EA4" s="1"/>
      <c r="EF4" s="1"/>
      <c r="EG4" s="1"/>
      <c r="EM4" s="1"/>
      <c r="EN4" s="1"/>
      <c r="EY4" s="1"/>
      <c r="EZ4" s="1"/>
      <c r="FA4" s="1"/>
      <c r="FR4" s="1"/>
      <c r="HP4" s="1"/>
      <c r="HT4" s="1"/>
      <c r="HY4" s="1"/>
      <c r="HZ4" s="1"/>
      <c r="IA4" s="1"/>
      <c r="IB4" s="1"/>
      <c r="IC4" s="1"/>
      <c r="ID4" s="1"/>
      <c r="II4" s="1"/>
      <c r="IR4" s="1"/>
      <c r="KW4" s="1"/>
      <c r="LP4" s="1"/>
      <c r="LX4" s="1"/>
      <c r="LY4" s="1"/>
      <c r="LZ4" s="1"/>
      <c r="MA4" s="1"/>
      <c r="MG4" s="1"/>
      <c r="MH4" s="1"/>
      <c r="MI4" s="1"/>
      <c r="ML4" s="1"/>
      <c r="NB4" s="1"/>
      <c r="NP4" s="1"/>
      <c r="NQ4" s="1"/>
      <c r="NR4" s="1"/>
      <c r="NS4" s="1"/>
      <c r="NT4" s="1"/>
    </row>
    <row r="5" spans="1:384" s="2" customFormat="1" ht="75">
      <c r="G5" s="7" t="s">
        <v>1715</v>
      </c>
      <c r="H5" s="7" t="s">
        <v>1714</v>
      </c>
      <c r="I5" s="2" t="s">
        <v>1258</v>
      </c>
      <c r="J5" s="2" t="s">
        <v>1259</v>
      </c>
      <c r="K5" s="2" t="s">
        <v>1260</v>
      </c>
      <c r="L5" s="2" t="s">
        <v>1261</v>
      </c>
      <c r="M5" s="2" t="s">
        <v>1262</v>
      </c>
      <c r="N5" s="2" t="s">
        <v>1263</v>
      </c>
      <c r="O5" s="7" t="s">
        <v>1734</v>
      </c>
      <c r="P5" s="2" t="s">
        <v>1264</v>
      </c>
      <c r="Q5" s="2" t="s">
        <v>1265</v>
      </c>
      <c r="R5" s="2" t="s">
        <v>1266</v>
      </c>
      <c r="S5" s="2" t="s">
        <v>1267</v>
      </c>
      <c r="T5" s="2" t="s">
        <v>1268</v>
      </c>
      <c r="U5" s="7" t="s">
        <v>1733</v>
      </c>
      <c r="V5" s="2" t="s">
        <v>1269</v>
      </c>
      <c r="W5" s="2" t="s">
        <v>1270</v>
      </c>
      <c r="X5" s="2" t="s">
        <v>1271</v>
      </c>
      <c r="Y5" s="2" t="s">
        <v>1272</v>
      </c>
      <c r="Z5" s="7" t="s">
        <v>1702</v>
      </c>
      <c r="AA5" s="2" t="s">
        <v>1273</v>
      </c>
      <c r="AB5" s="2" t="s">
        <v>1274</v>
      </c>
      <c r="AC5" s="2" t="s">
        <v>1275</v>
      </c>
      <c r="AD5" s="2" t="s">
        <v>1276</v>
      </c>
      <c r="AE5" s="2" t="s">
        <v>1277</v>
      </c>
      <c r="AF5" s="2" t="s">
        <v>1278</v>
      </c>
      <c r="AG5" s="2" t="s">
        <v>1279</v>
      </c>
      <c r="AH5" s="7" t="s">
        <v>1732</v>
      </c>
      <c r="AI5" s="2" t="s">
        <v>1280</v>
      </c>
      <c r="AJ5" s="2" t="s">
        <v>1281</v>
      </c>
      <c r="AK5" s="2" t="s">
        <v>1282</v>
      </c>
      <c r="AL5" s="2" t="s">
        <v>1283</v>
      </c>
      <c r="AM5" s="2" t="s">
        <v>1284</v>
      </c>
      <c r="AN5" s="7" t="s">
        <v>1731</v>
      </c>
      <c r="AO5" s="2" t="s">
        <v>1285</v>
      </c>
      <c r="AP5" s="2" t="s">
        <v>1286</v>
      </c>
      <c r="AQ5" s="2" t="s">
        <v>1287</v>
      </c>
      <c r="AR5" s="2" t="s">
        <v>1288</v>
      </c>
      <c r="AS5" s="2" t="s">
        <v>1289</v>
      </c>
      <c r="AT5" s="7" t="s">
        <v>1730</v>
      </c>
      <c r="AU5" s="2" t="s">
        <v>1290</v>
      </c>
      <c r="AV5" s="2" t="s">
        <v>1291</v>
      </c>
      <c r="AW5" s="93" t="s">
        <v>1792</v>
      </c>
      <c r="AX5" s="7" t="s">
        <v>1707</v>
      </c>
      <c r="AY5" s="2" t="s">
        <v>1292</v>
      </c>
      <c r="AZ5" s="2" t="s">
        <v>1293</v>
      </c>
      <c r="BA5" s="2" t="s">
        <v>1294</v>
      </c>
      <c r="BB5" s="2" t="s">
        <v>1295</v>
      </c>
      <c r="BC5" s="2" t="s">
        <v>1296</v>
      </c>
      <c r="BD5" s="7" t="s">
        <v>1297</v>
      </c>
      <c r="BE5" s="93" t="s">
        <v>1298</v>
      </c>
      <c r="BF5" s="2" t="s">
        <v>1299</v>
      </c>
      <c r="BG5" s="7" t="s">
        <v>1715</v>
      </c>
      <c r="BH5" s="7" t="s">
        <v>1714</v>
      </c>
      <c r="BI5" s="2" t="s">
        <v>1301</v>
      </c>
      <c r="BJ5" s="2" t="s">
        <v>1302</v>
      </c>
      <c r="BK5" s="2" t="s">
        <v>1303</v>
      </c>
      <c r="BL5" s="2" t="s">
        <v>1304</v>
      </c>
      <c r="BM5" s="2" t="s">
        <v>1305</v>
      </c>
      <c r="BN5" s="7" t="s">
        <v>1729</v>
      </c>
      <c r="BO5" s="2" t="s">
        <v>1306</v>
      </c>
      <c r="BP5" s="2" t="s">
        <v>1307</v>
      </c>
      <c r="BQ5" s="2" t="s">
        <v>1308</v>
      </c>
      <c r="BR5" s="2" t="s">
        <v>1309</v>
      </c>
      <c r="BS5" s="2" t="s">
        <v>1310</v>
      </c>
      <c r="BT5" s="2" t="s">
        <v>1311</v>
      </c>
      <c r="BU5" s="2" t="s">
        <v>1312</v>
      </c>
      <c r="BV5" s="2" t="s">
        <v>1313</v>
      </c>
      <c r="BW5" s="2" t="s">
        <v>1314</v>
      </c>
      <c r="BX5" s="2" t="s">
        <v>1315</v>
      </c>
      <c r="BY5" s="2" t="s">
        <v>1316</v>
      </c>
      <c r="BZ5" s="2" t="s">
        <v>1317</v>
      </c>
      <c r="CA5" s="2" t="s">
        <v>1318</v>
      </c>
      <c r="CB5" s="2" t="s">
        <v>1319</v>
      </c>
      <c r="CC5" s="2" t="s">
        <v>1738</v>
      </c>
      <c r="CD5" s="2" t="s">
        <v>1320</v>
      </c>
      <c r="CE5" s="2" t="s">
        <v>1321</v>
      </c>
      <c r="CF5" s="2" t="s">
        <v>1322</v>
      </c>
      <c r="CG5" s="2" t="s">
        <v>1323</v>
      </c>
      <c r="CH5" s="7" t="s">
        <v>1728</v>
      </c>
      <c r="CI5" s="93" t="s">
        <v>1324</v>
      </c>
      <c r="CJ5" s="2" t="s">
        <v>1325</v>
      </c>
      <c r="CK5" s="2" t="s">
        <v>1326</v>
      </c>
      <c r="CL5" s="2" t="s">
        <v>1327</v>
      </c>
      <c r="CM5" s="2" t="s">
        <v>1701</v>
      </c>
      <c r="CN5" s="2" t="s">
        <v>1328</v>
      </c>
      <c r="CO5" s="2" t="s">
        <v>1329</v>
      </c>
      <c r="CP5" s="2" t="s">
        <v>1700</v>
      </c>
      <c r="CQ5" s="2" t="s">
        <v>1330</v>
      </c>
      <c r="CR5" s="2" t="s">
        <v>1699</v>
      </c>
      <c r="CS5" s="2" t="s">
        <v>1331</v>
      </c>
      <c r="CT5" s="2" t="s">
        <v>1332</v>
      </c>
      <c r="CU5" s="2" t="s">
        <v>1333</v>
      </c>
      <c r="CV5" s="2" t="s">
        <v>1334</v>
      </c>
      <c r="CW5" s="2" t="s">
        <v>1335</v>
      </c>
      <c r="CX5" s="2" t="s">
        <v>1336</v>
      </c>
      <c r="CY5" s="2" t="s">
        <v>1337</v>
      </c>
      <c r="CZ5" s="2" t="s">
        <v>1338</v>
      </c>
      <c r="DA5" s="2" t="s">
        <v>1339</v>
      </c>
      <c r="DB5" s="2" t="s">
        <v>1340</v>
      </c>
      <c r="DC5" s="2" t="s">
        <v>1341</v>
      </c>
      <c r="DD5" s="2" t="s">
        <v>1342</v>
      </c>
      <c r="DE5" s="2" t="s">
        <v>1343</v>
      </c>
      <c r="DF5" s="2" t="s">
        <v>1344</v>
      </c>
      <c r="DG5" s="2" t="s">
        <v>1345</v>
      </c>
      <c r="DH5" s="2" t="s">
        <v>1346</v>
      </c>
      <c r="DI5" s="2" t="s">
        <v>1347</v>
      </c>
      <c r="DJ5" s="2" t="s">
        <v>1348</v>
      </c>
      <c r="DK5" s="2" t="s">
        <v>1349</v>
      </c>
      <c r="DL5" s="2" t="s">
        <v>1350</v>
      </c>
      <c r="DM5" s="2" t="s">
        <v>1351</v>
      </c>
      <c r="DN5" s="2" t="s">
        <v>1352</v>
      </c>
      <c r="DO5" s="2" t="s">
        <v>1353</v>
      </c>
      <c r="DP5" s="2" t="s">
        <v>1354</v>
      </c>
      <c r="DQ5" s="2" t="s">
        <v>1355</v>
      </c>
      <c r="DR5" s="2" t="s">
        <v>1356</v>
      </c>
      <c r="DS5" s="2" t="s">
        <v>1357</v>
      </c>
      <c r="DT5" s="2" t="s">
        <v>1358</v>
      </c>
      <c r="DU5" s="2" t="s">
        <v>1359</v>
      </c>
      <c r="DV5" s="2" t="s">
        <v>1360</v>
      </c>
      <c r="DW5" s="7" t="s">
        <v>1727</v>
      </c>
      <c r="DX5" s="2" t="s">
        <v>1361</v>
      </c>
      <c r="DY5" s="2" t="s">
        <v>1362</v>
      </c>
      <c r="DZ5" s="2" t="s">
        <v>1363</v>
      </c>
      <c r="EA5" s="7" t="s">
        <v>1726</v>
      </c>
      <c r="EB5" s="2" t="s">
        <v>1364</v>
      </c>
      <c r="EC5" s="2" t="s">
        <v>1365</v>
      </c>
      <c r="ED5" s="2" t="s">
        <v>1366</v>
      </c>
      <c r="EE5" s="2" t="s">
        <v>1367</v>
      </c>
      <c r="EF5" s="7" t="s">
        <v>1709</v>
      </c>
      <c r="EG5" s="7" t="s">
        <v>1725</v>
      </c>
      <c r="EH5" s="2" t="s">
        <v>1756</v>
      </c>
      <c r="EI5" s="2" t="s">
        <v>1368</v>
      </c>
      <c r="EJ5" s="2" t="s">
        <v>1369</v>
      </c>
      <c r="EK5" s="2" t="s">
        <v>1370</v>
      </c>
      <c r="EL5" s="2" t="s">
        <v>1371</v>
      </c>
      <c r="EM5" s="7" t="s">
        <v>1707</v>
      </c>
      <c r="EN5" s="7" t="s">
        <v>1372</v>
      </c>
      <c r="EO5" s="2" t="s">
        <v>1373</v>
      </c>
      <c r="EP5" s="2" t="s">
        <v>1374</v>
      </c>
      <c r="EQ5" s="2" t="s">
        <v>1375</v>
      </c>
      <c r="ER5" s="2" t="s">
        <v>1376</v>
      </c>
      <c r="ES5" s="2" t="s">
        <v>1377</v>
      </c>
      <c r="ET5" s="2" t="s">
        <v>1378</v>
      </c>
      <c r="EU5" s="2" t="s">
        <v>1379</v>
      </c>
      <c r="EV5" s="2" t="s">
        <v>1698</v>
      </c>
      <c r="EW5" s="2" t="s">
        <v>1380</v>
      </c>
      <c r="EX5" s="2" t="s">
        <v>1381</v>
      </c>
      <c r="EY5" s="7" t="s">
        <v>1715</v>
      </c>
      <c r="EZ5" s="7" t="s">
        <v>1714</v>
      </c>
      <c r="FA5" s="7" t="s">
        <v>1724</v>
      </c>
      <c r="FB5" s="2" t="s">
        <v>1383</v>
      </c>
      <c r="FC5" s="2" t="s">
        <v>1384</v>
      </c>
      <c r="FD5" s="2" t="s">
        <v>1385</v>
      </c>
      <c r="FE5" s="2" t="s">
        <v>1386</v>
      </c>
      <c r="FF5" s="2" t="s">
        <v>1387</v>
      </c>
      <c r="FG5" s="2" t="s">
        <v>1388</v>
      </c>
      <c r="FH5" s="2" t="s">
        <v>1389</v>
      </c>
      <c r="FI5" s="2" t="s">
        <v>1390</v>
      </c>
      <c r="FJ5" s="2" t="s">
        <v>1391</v>
      </c>
      <c r="FK5" s="2" t="s">
        <v>1392</v>
      </c>
      <c r="FL5" s="2" t="s">
        <v>1393</v>
      </c>
      <c r="FM5" s="2" t="s">
        <v>1394</v>
      </c>
      <c r="FN5" s="2" t="s">
        <v>1395</v>
      </c>
      <c r="FO5" s="2" t="s">
        <v>1396</v>
      </c>
      <c r="FP5" s="2" t="s">
        <v>1397</v>
      </c>
      <c r="FQ5" s="2" t="s">
        <v>1398</v>
      </c>
      <c r="FR5" s="7" t="s">
        <v>1723</v>
      </c>
      <c r="FS5" s="2" t="s">
        <v>1399</v>
      </c>
      <c r="FT5" s="93" t="s">
        <v>1400</v>
      </c>
      <c r="FU5" s="2" t="s">
        <v>1401</v>
      </c>
      <c r="FV5" s="2" t="s">
        <v>1402</v>
      </c>
      <c r="FW5" s="2" t="s">
        <v>1403</v>
      </c>
      <c r="FX5" s="2" t="s">
        <v>1404</v>
      </c>
      <c r="FY5" s="2" t="s">
        <v>1405</v>
      </c>
      <c r="FZ5" s="2" t="s">
        <v>1406</v>
      </c>
      <c r="GA5" s="2" t="s">
        <v>1407</v>
      </c>
      <c r="GB5" s="2" t="s">
        <v>1408</v>
      </c>
      <c r="GC5" s="2" t="s">
        <v>1409</v>
      </c>
      <c r="GD5" s="2" t="s">
        <v>1410</v>
      </c>
      <c r="GE5" s="2" t="s">
        <v>1411</v>
      </c>
      <c r="GF5" s="2" t="s">
        <v>1412</v>
      </c>
      <c r="GG5" s="2" t="s">
        <v>1413</v>
      </c>
      <c r="GH5" s="2" t="s">
        <v>1414</v>
      </c>
      <c r="GI5" s="2" t="s">
        <v>1415</v>
      </c>
      <c r="GJ5" s="2" t="s">
        <v>1416</v>
      </c>
      <c r="GK5" s="2" t="s">
        <v>1417</v>
      </c>
      <c r="GL5" s="2" t="s">
        <v>1418</v>
      </c>
      <c r="GM5" s="2" t="s">
        <v>1419</v>
      </c>
      <c r="GN5" s="2" t="s">
        <v>1420</v>
      </c>
      <c r="GO5" s="2" t="s">
        <v>1421</v>
      </c>
      <c r="GP5" s="2" t="s">
        <v>1422</v>
      </c>
      <c r="GQ5" s="2" t="s">
        <v>1423</v>
      </c>
      <c r="GR5" s="2" t="s">
        <v>1424</v>
      </c>
      <c r="GS5" s="2" t="s">
        <v>1425</v>
      </c>
      <c r="GT5" s="2" t="s">
        <v>1426</v>
      </c>
      <c r="GU5" s="2" t="s">
        <v>1427</v>
      </c>
      <c r="GV5" s="2" t="s">
        <v>1428</v>
      </c>
      <c r="GW5" s="2" t="s">
        <v>1429</v>
      </c>
      <c r="GX5" s="2" t="s">
        <v>1430</v>
      </c>
      <c r="GY5" s="2" t="s">
        <v>1431</v>
      </c>
      <c r="GZ5" s="2" t="s">
        <v>1432</v>
      </c>
      <c r="HA5" s="2" t="s">
        <v>1433</v>
      </c>
      <c r="HB5" s="2" t="s">
        <v>1434</v>
      </c>
      <c r="HC5" s="2" t="s">
        <v>1435</v>
      </c>
      <c r="HD5" s="2" t="s">
        <v>1436</v>
      </c>
      <c r="HE5" s="2" t="s">
        <v>1437</v>
      </c>
      <c r="HF5" s="2" t="s">
        <v>1438</v>
      </c>
      <c r="HG5" s="2" t="s">
        <v>1439</v>
      </c>
      <c r="HH5" s="2" t="s">
        <v>1440</v>
      </c>
      <c r="HI5" s="2" t="s">
        <v>1441</v>
      </c>
      <c r="HJ5" s="2" t="s">
        <v>1442</v>
      </c>
      <c r="HK5" s="2" t="s">
        <v>1443</v>
      </c>
      <c r="HL5" s="2" t="s">
        <v>1444</v>
      </c>
      <c r="HM5" s="2" t="s">
        <v>1445</v>
      </c>
      <c r="HN5" s="2" t="s">
        <v>1446</v>
      </c>
      <c r="HO5" s="2" t="s">
        <v>1447</v>
      </c>
      <c r="HP5" s="7" t="s">
        <v>1722</v>
      </c>
      <c r="HQ5" s="2" t="s">
        <v>1448</v>
      </c>
      <c r="HR5" s="2" t="s">
        <v>1449</v>
      </c>
      <c r="HS5" s="2" t="s">
        <v>1450</v>
      </c>
      <c r="HT5" s="7" t="s">
        <v>1721</v>
      </c>
      <c r="HU5" s="2" t="s">
        <v>1451</v>
      </c>
      <c r="HV5" s="2" t="s">
        <v>1452</v>
      </c>
      <c r="HW5" s="2" t="s">
        <v>1453</v>
      </c>
      <c r="HX5" s="2" t="s">
        <v>1454</v>
      </c>
      <c r="HY5" s="7" t="s">
        <v>1709</v>
      </c>
      <c r="HZ5" s="7" t="s">
        <v>1720</v>
      </c>
      <c r="IA5" s="7" t="s">
        <v>1707</v>
      </c>
      <c r="IB5" s="7" t="s">
        <v>1455</v>
      </c>
      <c r="IC5" s="7" t="s">
        <v>1715</v>
      </c>
      <c r="ID5" s="7" t="s">
        <v>1714</v>
      </c>
      <c r="IE5" s="2" t="s">
        <v>1456</v>
      </c>
      <c r="IF5" s="2" t="s">
        <v>1457</v>
      </c>
      <c r="IG5" s="2" t="s">
        <v>1458</v>
      </c>
      <c r="IH5" s="93" t="s">
        <v>1459</v>
      </c>
      <c r="II5" s="7" t="s">
        <v>1719</v>
      </c>
      <c r="IJ5" s="2" t="s">
        <v>1460</v>
      </c>
      <c r="IK5" s="2" t="s">
        <v>1461</v>
      </c>
      <c r="IL5" s="2" t="s">
        <v>1462</v>
      </c>
      <c r="IM5" s="2" t="s">
        <v>1463</v>
      </c>
      <c r="IN5" s="2" t="s">
        <v>1464</v>
      </c>
      <c r="IO5" s="2" t="s">
        <v>1465</v>
      </c>
      <c r="IP5" s="2" t="s">
        <v>1466</v>
      </c>
      <c r="IQ5" s="2" t="s">
        <v>1467</v>
      </c>
      <c r="IR5" s="7" t="s">
        <v>1718</v>
      </c>
      <c r="IS5" s="93" t="s">
        <v>1468</v>
      </c>
      <c r="IT5" s="2" t="s">
        <v>1469</v>
      </c>
      <c r="IU5" s="2" t="s">
        <v>1470</v>
      </c>
      <c r="IV5" s="2" t="s">
        <v>1471</v>
      </c>
      <c r="IW5" s="2" t="s">
        <v>1472</v>
      </c>
      <c r="IX5" s="2" t="s">
        <v>1473</v>
      </c>
      <c r="IY5" s="2" t="s">
        <v>1474</v>
      </c>
      <c r="IZ5" s="2" t="s">
        <v>1475</v>
      </c>
      <c r="JA5" s="2" t="s">
        <v>1476</v>
      </c>
      <c r="JB5" s="2" t="s">
        <v>1477</v>
      </c>
      <c r="JC5" s="2" t="s">
        <v>1478</v>
      </c>
      <c r="JD5" s="2" t="s">
        <v>1479</v>
      </c>
      <c r="JE5" s="2" t="s">
        <v>1480</v>
      </c>
      <c r="JF5" s="2" t="s">
        <v>1481</v>
      </c>
      <c r="JG5" s="2" t="s">
        <v>1482</v>
      </c>
      <c r="JH5" s="2" t="s">
        <v>1483</v>
      </c>
      <c r="JI5" s="2" t="s">
        <v>1484</v>
      </c>
      <c r="JJ5" s="2" t="s">
        <v>1485</v>
      </c>
      <c r="JK5" s="2" t="s">
        <v>1486</v>
      </c>
      <c r="JL5" s="2" t="s">
        <v>1487</v>
      </c>
      <c r="JM5" s="2" t="s">
        <v>1488</v>
      </c>
      <c r="JN5" s="2" t="s">
        <v>1489</v>
      </c>
      <c r="JO5" s="2" t="s">
        <v>1490</v>
      </c>
      <c r="JP5" s="2" t="s">
        <v>1491</v>
      </c>
      <c r="JQ5" s="2" t="s">
        <v>1492</v>
      </c>
      <c r="JR5" s="2" t="s">
        <v>1493</v>
      </c>
      <c r="JS5" s="2" t="s">
        <v>1494</v>
      </c>
      <c r="JT5" s="2" t="s">
        <v>1495</v>
      </c>
      <c r="JU5" s="2" t="s">
        <v>1496</v>
      </c>
      <c r="JV5" s="2" t="s">
        <v>1497</v>
      </c>
      <c r="JW5" s="2" t="s">
        <v>1498</v>
      </c>
      <c r="JX5" s="2" t="s">
        <v>1499</v>
      </c>
      <c r="JY5" s="2" t="s">
        <v>1500</v>
      </c>
      <c r="JZ5" s="2" t="s">
        <v>1501</v>
      </c>
      <c r="KA5" s="2" t="s">
        <v>1502</v>
      </c>
      <c r="KB5" s="2" t="s">
        <v>1503</v>
      </c>
      <c r="KC5" s="2" t="s">
        <v>1504</v>
      </c>
      <c r="KD5" s="2" t="s">
        <v>1505</v>
      </c>
      <c r="KE5" s="2" t="s">
        <v>1506</v>
      </c>
      <c r="KF5" s="2" t="s">
        <v>1507</v>
      </c>
      <c r="KG5" s="2" t="s">
        <v>1508</v>
      </c>
      <c r="KH5" s="2" t="s">
        <v>1509</v>
      </c>
      <c r="KI5" s="2" t="s">
        <v>1510</v>
      </c>
      <c r="KJ5" s="2" t="s">
        <v>1511</v>
      </c>
      <c r="KK5" s="2" t="s">
        <v>1512</v>
      </c>
      <c r="KL5" s="2" t="s">
        <v>1513</v>
      </c>
      <c r="KM5" s="2" t="s">
        <v>1514</v>
      </c>
      <c r="KN5" s="2" t="s">
        <v>1515</v>
      </c>
      <c r="KO5" s="2" t="s">
        <v>1516</v>
      </c>
      <c r="KP5" s="2" t="s">
        <v>1517</v>
      </c>
      <c r="KQ5" s="2" t="s">
        <v>1518</v>
      </c>
      <c r="KR5" s="2" t="s">
        <v>1519</v>
      </c>
      <c r="KS5" s="2" t="s">
        <v>1520</v>
      </c>
      <c r="KT5" s="2" t="s">
        <v>1521</v>
      </c>
      <c r="KU5" s="2" t="s">
        <v>1522</v>
      </c>
      <c r="KV5" s="2" t="s">
        <v>1523</v>
      </c>
      <c r="KW5" s="7" t="s">
        <v>1717</v>
      </c>
      <c r="KX5" s="2" t="s">
        <v>1524</v>
      </c>
      <c r="KY5" s="2" t="s">
        <v>1525</v>
      </c>
      <c r="KZ5" s="2" t="s">
        <v>1526</v>
      </c>
      <c r="LA5" s="2" t="s">
        <v>1527</v>
      </c>
      <c r="LB5" s="2" t="s">
        <v>1528</v>
      </c>
      <c r="LC5" s="2" t="s">
        <v>1529</v>
      </c>
      <c r="LD5" s="2" t="s">
        <v>1530</v>
      </c>
      <c r="LE5" s="2" t="s">
        <v>1531</v>
      </c>
      <c r="LF5" s="2" t="s">
        <v>1532</v>
      </c>
      <c r="LG5" s="2" t="s">
        <v>1533</v>
      </c>
      <c r="LH5" s="2" t="s">
        <v>1534</v>
      </c>
      <c r="LI5" s="2" t="s">
        <v>1535</v>
      </c>
      <c r="LJ5" s="2" t="s">
        <v>1536</v>
      </c>
      <c r="LK5" s="2" t="s">
        <v>1537</v>
      </c>
      <c r="LL5" s="2" t="s">
        <v>1538</v>
      </c>
      <c r="LM5" s="2" t="s">
        <v>1539</v>
      </c>
      <c r="LN5" s="2" t="s">
        <v>1540</v>
      </c>
      <c r="LO5" s="2" t="s">
        <v>1541</v>
      </c>
      <c r="LP5" s="7" t="s">
        <v>1716</v>
      </c>
      <c r="LQ5" s="2" t="s">
        <v>1542</v>
      </c>
      <c r="LR5" s="2" t="s">
        <v>1543</v>
      </c>
      <c r="LS5" s="2" t="s">
        <v>1544</v>
      </c>
      <c r="LT5" s="2" t="s">
        <v>1545</v>
      </c>
      <c r="LU5" s="2" t="s">
        <v>1546</v>
      </c>
      <c r="LV5" s="2" t="s">
        <v>1547</v>
      </c>
      <c r="LW5" s="2" t="s">
        <v>1548</v>
      </c>
      <c r="LX5" s="7" t="s">
        <v>1549</v>
      </c>
      <c r="LY5" s="7" t="s">
        <v>1550</v>
      </c>
      <c r="LZ5" s="7" t="s">
        <v>1551</v>
      </c>
      <c r="MA5" s="7" t="s">
        <v>1552</v>
      </c>
      <c r="MB5" s="2" t="s">
        <v>1553</v>
      </c>
      <c r="MC5" s="2" t="s">
        <v>1554</v>
      </c>
      <c r="MD5" s="2" t="s">
        <v>1555</v>
      </c>
      <c r="ME5" s="2" t="s">
        <v>1556</v>
      </c>
      <c r="MF5" s="2" t="s">
        <v>1557</v>
      </c>
      <c r="MG5" s="7" t="s">
        <v>1715</v>
      </c>
      <c r="MH5" s="7" t="s">
        <v>1714</v>
      </c>
      <c r="MI5" s="7" t="s">
        <v>1713</v>
      </c>
      <c r="MJ5" s="2" t="s">
        <v>1558</v>
      </c>
      <c r="MK5" s="2" t="s">
        <v>1559</v>
      </c>
      <c r="ML5" s="7" t="s">
        <v>1712</v>
      </c>
      <c r="MM5" s="2" t="s">
        <v>1560</v>
      </c>
      <c r="MN5" s="2" t="s">
        <v>1561</v>
      </c>
      <c r="MO5" s="2" t="s">
        <v>1562</v>
      </c>
      <c r="MP5" s="2" t="s">
        <v>1563</v>
      </c>
      <c r="MQ5" s="2" t="s">
        <v>1564</v>
      </c>
      <c r="MR5" s="2" t="s">
        <v>1565</v>
      </c>
      <c r="MS5" s="2" t="s">
        <v>1566</v>
      </c>
      <c r="MT5" s="2" t="s">
        <v>1567</v>
      </c>
      <c r="MU5" s="2" t="s">
        <v>1568</v>
      </c>
      <c r="MV5" s="2" t="s">
        <v>1569</v>
      </c>
      <c r="MW5" s="2" t="s">
        <v>1570</v>
      </c>
      <c r="MX5" s="2" t="s">
        <v>1571</v>
      </c>
      <c r="MY5" s="2" t="s">
        <v>1572</v>
      </c>
      <c r="MZ5" s="2" t="s">
        <v>1573</v>
      </c>
      <c r="NA5" s="2" t="s">
        <v>1574</v>
      </c>
      <c r="NB5" s="7" t="s">
        <v>1711</v>
      </c>
      <c r="NC5" s="2" t="s">
        <v>1575</v>
      </c>
      <c r="ND5" s="2" t="s">
        <v>1576</v>
      </c>
      <c r="NE5" s="2" t="s">
        <v>1577</v>
      </c>
      <c r="NF5" s="2" t="s">
        <v>1578</v>
      </c>
      <c r="NG5" s="2" t="s">
        <v>1579</v>
      </c>
      <c r="NH5" s="2" t="s">
        <v>1580</v>
      </c>
      <c r="NI5" s="2" t="s">
        <v>1581</v>
      </c>
      <c r="NJ5" s="2" t="s">
        <v>1582</v>
      </c>
      <c r="NK5" s="2" t="s">
        <v>1583</v>
      </c>
      <c r="NL5" s="2" t="s">
        <v>1584</v>
      </c>
      <c r="NM5" s="2" t="s">
        <v>1585</v>
      </c>
      <c r="NN5" s="2" t="s">
        <v>1586</v>
      </c>
      <c r="NO5" s="2" t="s">
        <v>1587</v>
      </c>
      <c r="NP5" s="7" t="s">
        <v>1710</v>
      </c>
      <c r="NQ5" s="7" t="s">
        <v>1709</v>
      </c>
      <c r="NR5" s="7" t="s">
        <v>1708</v>
      </c>
      <c r="NS5" s="7" t="s">
        <v>1707</v>
      </c>
      <c r="NT5" s="7" t="s">
        <v>1588</v>
      </c>
    </row>
    <row r="7" spans="1:384">
      <c r="E7" s="25" t="s">
        <v>1229</v>
      </c>
      <c r="F7" s="18"/>
      <c r="G7" s="18" t="s">
        <v>1233</v>
      </c>
      <c r="H7" s="18" t="s">
        <v>1233</v>
      </c>
      <c r="I7" s="18" t="s">
        <v>1233</v>
      </c>
      <c r="J7" s="18" t="s">
        <v>1234</v>
      </c>
      <c r="K7" s="18" t="s">
        <v>1233</v>
      </c>
      <c r="L7" s="18" t="s">
        <v>1234</v>
      </c>
      <c r="M7" s="18" t="s">
        <v>1232</v>
      </c>
      <c r="N7" s="18" t="s">
        <v>1233</v>
      </c>
      <c r="O7" s="18" t="s">
        <v>1233</v>
      </c>
      <c r="P7" s="18" t="s">
        <v>1233</v>
      </c>
      <c r="Q7" s="18" t="s">
        <v>1233</v>
      </c>
      <c r="R7" s="18" t="s">
        <v>1233</v>
      </c>
      <c r="S7" s="18" t="s">
        <v>1233</v>
      </c>
      <c r="T7" s="18" t="s">
        <v>1233</v>
      </c>
      <c r="U7" s="18" t="s">
        <v>1234</v>
      </c>
      <c r="V7" s="18" t="s">
        <v>1233</v>
      </c>
      <c r="W7" s="18" t="s">
        <v>1234</v>
      </c>
      <c r="X7" s="18" t="s">
        <v>1234</v>
      </c>
      <c r="Y7" s="18" t="s">
        <v>1234</v>
      </c>
      <c r="Z7" s="18" t="s">
        <v>1233</v>
      </c>
      <c r="AA7" s="18" t="s">
        <v>1232</v>
      </c>
      <c r="AB7" s="18" t="s">
        <v>1232</v>
      </c>
      <c r="AC7" s="18" t="s">
        <v>1233</v>
      </c>
      <c r="AD7" s="18" t="s">
        <v>1233</v>
      </c>
      <c r="AE7" s="18" t="s">
        <v>1233</v>
      </c>
      <c r="AF7" s="18" t="s">
        <v>1232</v>
      </c>
      <c r="AG7" s="18" t="s">
        <v>1234</v>
      </c>
      <c r="AH7" s="18" t="s">
        <v>1233</v>
      </c>
      <c r="AI7" s="18" t="s">
        <v>1233</v>
      </c>
      <c r="AJ7" s="18" t="s">
        <v>1233</v>
      </c>
      <c r="AK7" s="18" t="s">
        <v>1233</v>
      </c>
      <c r="AL7" s="18" t="s">
        <v>1233</v>
      </c>
      <c r="AM7" s="18" t="s">
        <v>1234</v>
      </c>
      <c r="AN7" s="18" t="s">
        <v>1234</v>
      </c>
      <c r="AO7" s="18" t="s">
        <v>1232</v>
      </c>
      <c r="AP7" s="18" t="s">
        <v>1233</v>
      </c>
      <c r="AQ7" s="18" t="s">
        <v>1233</v>
      </c>
      <c r="AR7" s="18" t="s">
        <v>1234</v>
      </c>
      <c r="AS7" s="18" t="s">
        <v>1233</v>
      </c>
      <c r="AT7" s="18" t="s">
        <v>1233</v>
      </c>
      <c r="AU7" s="18" t="s">
        <v>1234</v>
      </c>
      <c r="AV7" s="18" t="s">
        <v>1234</v>
      </c>
      <c r="AW7" s="18" t="s">
        <v>1233</v>
      </c>
      <c r="AX7" s="18" t="s">
        <v>1233</v>
      </c>
      <c r="AY7" s="18" t="s">
        <v>1233</v>
      </c>
      <c r="AZ7" s="18" t="s">
        <v>1233</v>
      </c>
      <c r="BA7" s="18" t="s">
        <v>1233</v>
      </c>
      <c r="BB7" s="18" t="s">
        <v>1232</v>
      </c>
      <c r="BC7" s="18" t="s">
        <v>1232</v>
      </c>
      <c r="BD7" s="18" t="s">
        <v>1233</v>
      </c>
      <c r="BE7" s="18" t="s">
        <v>1231</v>
      </c>
      <c r="BF7" s="18" t="s">
        <v>1234</v>
      </c>
      <c r="BG7" s="18" t="s">
        <v>1233</v>
      </c>
      <c r="BH7" s="18" t="s">
        <v>1233</v>
      </c>
      <c r="BI7" s="18" t="s">
        <v>1233</v>
      </c>
      <c r="BJ7" s="18" t="s">
        <v>1233</v>
      </c>
      <c r="BK7" s="18" t="s">
        <v>1233</v>
      </c>
      <c r="BL7" s="18" t="s">
        <v>1233</v>
      </c>
      <c r="BM7" s="18" t="s">
        <v>1233</v>
      </c>
      <c r="BN7" s="18" t="s">
        <v>1234</v>
      </c>
      <c r="BO7" s="18" t="s">
        <v>1234</v>
      </c>
      <c r="BP7" s="18" t="s">
        <v>1234</v>
      </c>
      <c r="BQ7" s="18" t="s">
        <v>1233</v>
      </c>
      <c r="BR7" s="18" t="s">
        <v>1234</v>
      </c>
      <c r="BS7" s="18" t="s">
        <v>1234</v>
      </c>
      <c r="BT7" s="18" t="s">
        <v>1234</v>
      </c>
      <c r="BU7" s="18" t="s">
        <v>1233</v>
      </c>
      <c r="BV7" s="18" t="s">
        <v>1233</v>
      </c>
      <c r="BW7" s="18" t="s">
        <v>1233</v>
      </c>
      <c r="BX7" s="18" t="s">
        <v>1233</v>
      </c>
      <c r="BY7" s="18" t="s">
        <v>1232</v>
      </c>
      <c r="BZ7" s="18" t="s">
        <v>1233</v>
      </c>
      <c r="CA7" s="18" t="s">
        <v>1233</v>
      </c>
      <c r="CB7" s="18" t="s">
        <v>1233</v>
      </c>
      <c r="CC7" s="18" t="s">
        <v>1233</v>
      </c>
      <c r="CD7" s="18" t="s">
        <v>1233</v>
      </c>
      <c r="CE7" s="18" t="s">
        <v>1233</v>
      </c>
      <c r="CF7" s="18" t="s">
        <v>1232</v>
      </c>
      <c r="CG7" s="18" t="s">
        <v>1233</v>
      </c>
      <c r="CH7" s="18" t="s">
        <v>1233</v>
      </c>
      <c r="CI7" s="18" t="s">
        <v>1231</v>
      </c>
      <c r="CJ7" s="18" t="s">
        <v>1234</v>
      </c>
      <c r="CK7" s="18" t="s">
        <v>1233</v>
      </c>
      <c r="CL7" s="18" t="s">
        <v>1233</v>
      </c>
      <c r="CM7" s="18" t="s">
        <v>1233</v>
      </c>
      <c r="CN7" s="18" t="s">
        <v>1233</v>
      </c>
      <c r="CO7" s="18" t="s">
        <v>1234</v>
      </c>
      <c r="CP7" s="18" t="s">
        <v>1233</v>
      </c>
      <c r="CQ7" s="18" t="s">
        <v>1233</v>
      </c>
      <c r="CR7" s="18" t="s">
        <v>1233</v>
      </c>
      <c r="CS7" s="18" t="s">
        <v>1233</v>
      </c>
      <c r="CT7" s="18" t="s">
        <v>1233</v>
      </c>
      <c r="CU7" s="18" t="s">
        <v>1233</v>
      </c>
      <c r="CV7" s="18" t="s">
        <v>1233</v>
      </c>
      <c r="CW7" s="18" t="s">
        <v>1234</v>
      </c>
      <c r="CX7" s="18" t="s">
        <v>1234</v>
      </c>
      <c r="CY7" s="18" t="s">
        <v>1233</v>
      </c>
      <c r="CZ7" s="18" t="s">
        <v>1233</v>
      </c>
      <c r="DA7" s="18" t="s">
        <v>1233</v>
      </c>
      <c r="DB7" s="18" t="s">
        <v>1234</v>
      </c>
      <c r="DC7" s="18" t="s">
        <v>1233</v>
      </c>
      <c r="DD7" s="18" t="s">
        <v>1234</v>
      </c>
      <c r="DE7" s="18" t="s">
        <v>1234</v>
      </c>
      <c r="DF7" s="18" t="s">
        <v>1233</v>
      </c>
      <c r="DG7" s="18" t="s">
        <v>1233</v>
      </c>
      <c r="DH7" s="18" t="s">
        <v>1232</v>
      </c>
      <c r="DI7" s="18" t="s">
        <v>1233</v>
      </c>
      <c r="DJ7" s="18" t="s">
        <v>1233</v>
      </c>
      <c r="DK7" s="18" t="s">
        <v>1233</v>
      </c>
      <c r="DL7" s="18" t="s">
        <v>1233</v>
      </c>
      <c r="DM7" s="18" t="s">
        <v>1232</v>
      </c>
      <c r="DN7" s="18" t="s">
        <v>1232</v>
      </c>
      <c r="DO7" s="18" t="s">
        <v>1233</v>
      </c>
      <c r="DP7" s="18" t="s">
        <v>1234</v>
      </c>
      <c r="DQ7" s="18" t="s">
        <v>1233</v>
      </c>
      <c r="DR7" s="18" t="s">
        <v>1233</v>
      </c>
      <c r="DS7" s="18" t="s">
        <v>1233</v>
      </c>
      <c r="DT7" s="18" t="s">
        <v>1232</v>
      </c>
      <c r="DU7" s="18" t="s">
        <v>1232</v>
      </c>
      <c r="DV7" s="18" t="s">
        <v>1233</v>
      </c>
      <c r="DW7" s="18" t="s">
        <v>1233</v>
      </c>
      <c r="DX7" s="18" t="s">
        <v>1233</v>
      </c>
      <c r="DY7" s="18" t="s">
        <v>1233</v>
      </c>
      <c r="DZ7" s="18" t="s">
        <v>1232</v>
      </c>
      <c r="EA7" s="18" t="s">
        <v>1233</v>
      </c>
      <c r="EB7" s="18" t="s">
        <v>1233</v>
      </c>
      <c r="EC7" s="18" t="s">
        <v>1233</v>
      </c>
      <c r="ED7" s="18" t="s">
        <v>1233</v>
      </c>
      <c r="EE7" s="18" t="s">
        <v>1234</v>
      </c>
      <c r="EF7" s="18"/>
      <c r="EG7" s="18" t="s">
        <v>1234</v>
      </c>
      <c r="EH7" s="18" t="s">
        <v>1232</v>
      </c>
      <c r="EI7" s="18" t="s">
        <v>1233</v>
      </c>
      <c r="EJ7" s="18" t="s">
        <v>1233</v>
      </c>
      <c r="EK7" s="18" t="s">
        <v>1233</v>
      </c>
      <c r="EL7" s="18" t="s">
        <v>1233</v>
      </c>
      <c r="EM7" s="18" t="s">
        <v>1232</v>
      </c>
      <c r="EN7" s="18" t="s">
        <v>1233</v>
      </c>
      <c r="EO7" s="18" t="s">
        <v>1233</v>
      </c>
      <c r="EP7" s="18" t="s">
        <v>1233</v>
      </c>
      <c r="EQ7" s="18" t="s">
        <v>1233</v>
      </c>
      <c r="ER7" s="18" t="s">
        <v>1233</v>
      </c>
      <c r="ES7" s="18" t="s">
        <v>1233</v>
      </c>
      <c r="ET7" s="18" t="s">
        <v>1233</v>
      </c>
      <c r="EU7" s="18" t="s">
        <v>1233</v>
      </c>
      <c r="EV7" s="18" t="s">
        <v>1233</v>
      </c>
      <c r="EW7" s="18" t="s">
        <v>1233</v>
      </c>
      <c r="EX7" s="18" t="s">
        <v>1233</v>
      </c>
      <c r="EY7" s="18" t="s">
        <v>1231</v>
      </c>
      <c r="EZ7" s="18" t="s">
        <v>1233</v>
      </c>
      <c r="FA7" s="18" t="s">
        <v>1233</v>
      </c>
      <c r="FB7" s="18" t="s">
        <v>1233</v>
      </c>
      <c r="FC7" s="18" t="s">
        <v>1234</v>
      </c>
      <c r="FD7" s="18" t="s">
        <v>1234</v>
      </c>
      <c r="FE7" s="18" t="s">
        <v>1234</v>
      </c>
      <c r="FF7" s="18" t="s">
        <v>1233</v>
      </c>
      <c r="FG7" s="18" t="s">
        <v>1233</v>
      </c>
      <c r="FH7" s="18" t="s">
        <v>1233</v>
      </c>
      <c r="FI7" s="18" t="s">
        <v>1232</v>
      </c>
      <c r="FJ7" s="18" t="s">
        <v>1233</v>
      </c>
      <c r="FK7" s="18" t="s">
        <v>1233</v>
      </c>
      <c r="FL7" s="18" t="s">
        <v>1233</v>
      </c>
      <c r="FM7" s="18" t="s">
        <v>1232</v>
      </c>
      <c r="FN7" s="18" t="s">
        <v>1232</v>
      </c>
      <c r="FO7" s="18" t="s">
        <v>1232</v>
      </c>
      <c r="FP7" s="18" t="s">
        <v>1233</v>
      </c>
      <c r="FQ7" s="18" t="s">
        <v>1232</v>
      </c>
      <c r="FR7" s="18" t="s">
        <v>1233</v>
      </c>
      <c r="FS7" s="18" t="s">
        <v>1234</v>
      </c>
      <c r="FT7" s="18"/>
      <c r="FU7" s="18" t="s">
        <v>1233</v>
      </c>
      <c r="FV7" s="18" t="s">
        <v>1233</v>
      </c>
      <c r="FW7" s="18" t="s">
        <v>1233</v>
      </c>
      <c r="FX7" s="18" t="s">
        <v>1233</v>
      </c>
      <c r="FY7" s="18" t="s">
        <v>1233</v>
      </c>
      <c r="FZ7" s="18" t="s">
        <v>1234</v>
      </c>
      <c r="GA7" s="18" t="s">
        <v>1234</v>
      </c>
      <c r="GB7" s="18" t="s">
        <v>1234</v>
      </c>
      <c r="GC7" s="18" t="s">
        <v>1234</v>
      </c>
      <c r="GD7" s="18" t="s">
        <v>1234</v>
      </c>
      <c r="GE7" s="18" t="s">
        <v>1234</v>
      </c>
      <c r="GF7" s="18" t="s">
        <v>1234</v>
      </c>
      <c r="GG7" s="18" t="s">
        <v>1233</v>
      </c>
      <c r="GH7" s="18" t="s">
        <v>1234</v>
      </c>
      <c r="GI7" s="18" t="s">
        <v>1233</v>
      </c>
      <c r="GJ7" s="18" t="s">
        <v>1234</v>
      </c>
      <c r="GK7" s="18" t="s">
        <v>1234</v>
      </c>
      <c r="GL7" s="18" t="s">
        <v>1234</v>
      </c>
      <c r="GM7" s="18" t="s">
        <v>1234</v>
      </c>
      <c r="GN7" s="18" t="s">
        <v>1234</v>
      </c>
      <c r="GO7" s="18" t="s">
        <v>1234</v>
      </c>
      <c r="GP7" s="18" t="s">
        <v>1234</v>
      </c>
      <c r="GQ7" s="18" t="s">
        <v>1233</v>
      </c>
      <c r="GR7" s="18" t="s">
        <v>1233</v>
      </c>
      <c r="GS7" s="18" t="s">
        <v>1233</v>
      </c>
      <c r="GT7" s="18" t="s">
        <v>1233</v>
      </c>
      <c r="GU7" s="18" t="s">
        <v>1233</v>
      </c>
      <c r="GV7" s="18" t="s">
        <v>1232</v>
      </c>
      <c r="GW7" s="18" t="s">
        <v>1232</v>
      </c>
      <c r="GX7" s="18" t="s">
        <v>1233</v>
      </c>
      <c r="GY7" s="18" t="s">
        <v>1233</v>
      </c>
      <c r="GZ7" s="18" t="s">
        <v>1233</v>
      </c>
      <c r="HA7" s="18" t="s">
        <v>1233</v>
      </c>
      <c r="HB7" s="18" t="s">
        <v>1233</v>
      </c>
      <c r="HC7" s="18" t="s">
        <v>1233</v>
      </c>
      <c r="HD7" s="18" t="s">
        <v>1233</v>
      </c>
      <c r="HE7" s="18" t="s">
        <v>1232</v>
      </c>
      <c r="HF7" s="18" t="s">
        <v>1234</v>
      </c>
      <c r="HG7" s="18" t="s">
        <v>1234</v>
      </c>
      <c r="HH7" s="18" t="s">
        <v>1233</v>
      </c>
      <c r="HI7" s="18" t="s">
        <v>1234</v>
      </c>
      <c r="HJ7" s="18" t="s">
        <v>1232</v>
      </c>
      <c r="HK7" s="18" t="s">
        <v>1232</v>
      </c>
      <c r="HL7" s="18" t="s">
        <v>1232</v>
      </c>
      <c r="HM7" s="18" t="s">
        <v>1232</v>
      </c>
      <c r="HN7" s="18" t="s">
        <v>1234</v>
      </c>
      <c r="HO7" s="18" t="s">
        <v>1233</v>
      </c>
      <c r="HP7" s="18" t="s">
        <v>1234</v>
      </c>
      <c r="HQ7" s="18" t="s">
        <v>1234</v>
      </c>
      <c r="HR7" s="18" t="s">
        <v>1234</v>
      </c>
      <c r="HS7" s="18" t="s">
        <v>1234</v>
      </c>
      <c r="HT7" s="18" t="s">
        <v>1234</v>
      </c>
      <c r="HU7" s="18" t="s">
        <v>1233</v>
      </c>
      <c r="HV7" s="18" t="s">
        <v>1233</v>
      </c>
      <c r="HW7" s="18" t="s">
        <v>1233</v>
      </c>
      <c r="HX7" s="18" t="s">
        <v>1234</v>
      </c>
      <c r="HY7" s="18" t="s">
        <v>1231</v>
      </c>
      <c r="HZ7" s="18" t="s">
        <v>1233</v>
      </c>
      <c r="IA7" s="18" t="s">
        <v>1232</v>
      </c>
      <c r="IB7" s="18" t="s">
        <v>1231</v>
      </c>
      <c r="IC7" s="18" t="s">
        <v>1231</v>
      </c>
      <c r="ID7" s="18" t="s">
        <v>1232</v>
      </c>
      <c r="IE7" s="18" t="s">
        <v>1233</v>
      </c>
      <c r="IF7" s="18" t="s">
        <v>1233</v>
      </c>
      <c r="IG7" s="18" t="s">
        <v>1233</v>
      </c>
      <c r="IH7" s="18" t="s">
        <v>1233</v>
      </c>
      <c r="II7" s="18" t="s">
        <v>1233</v>
      </c>
      <c r="IJ7" s="18" t="s">
        <v>1233</v>
      </c>
      <c r="IK7" s="18" t="s">
        <v>1233</v>
      </c>
      <c r="IL7" s="18" t="s">
        <v>1232</v>
      </c>
      <c r="IM7" s="18" t="s">
        <v>1233</v>
      </c>
      <c r="IN7" s="18" t="s">
        <v>1233</v>
      </c>
      <c r="IO7" s="18" t="s">
        <v>1233</v>
      </c>
      <c r="IP7" s="18" t="s">
        <v>1232</v>
      </c>
      <c r="IQ7" s="18" t="s">
        <v>1233</v>
      </c>
      <c r="IR7" s="18" t="s">
        <v>1233</v>
      </c>
      <c r="IS7" s="18" t="s">
        <v>1231</v>
      </c>
      <c r="IT7" s="18" t="s">
        <v>1234</v>
      </c>
      <c r="IU7" s="18" t="s">
        <v>1233</v>
      </c>
      <c r="IV7" s="18" t="s">
        <v>1233</v>
      </c>
      <c r="IW7" s="18" t="s">
        <v>1234</v>
      </c>
      <c r="IX7" s="18" t="s">
        <v>1234</v>
      </c>
      <c r="IY7" s="18" t="s">
        <v>1234</v>
      </c>
      <c r="IZ7" s="18" t="s">
        <v>1234</v>
      </c>
      <c r="JA7" s="18" t="s">
        <v>1234</v>
      </c>
      <c r="JB7" s="18" t="s">
        <v>1233</v>
      </c>
      <c r="JC7" s="18" t="s">
        <v>1233</v>
      </c>
      <c r="JD7" s="18" t="s">
        <v>1233</v>
      </c>
      <c r="JE7" s="18" t="s">
        <v>1233</v>
      </c>
      <c r="JF7" s="18" t="s">
        <v>1234</v>
      </c>
      <c r="JG7" s="18" t="s">
        <v>1234</v>
      </c>
      <c r="JH7" s="18" t="s">
        <v>1234</v>
      </c>
      <c r="JI7" s="18" t="s">
        <v>1234</v>
      </c>
      <c r="JJ7" s="18" t="s">
        <v>1234</v>
      </c>
      <c r="JK7" s="18" t="s">
        <v>1233</v>
      </c>
      <c r="JL7" s="18" t="s">
        <v>1233</v>
      </c>
      <c r="JM7" s="18" t="s">
        <v>1233</v>
      </c>
      <c r="JN7" s="18" t="s">
        <v>1233</v>
      </c>
      <c r="JO7" s="18" t="s">
        <v>1234</v>
      </c>
      <c r="JP7" s="18" t="s">
        <v>1234</v>
      </c>
      <c r="JQ7" s="18" t="s">
        <v>1234</v>
      </c>
      <c r="JR7" s="18" t="s">
        <v>1234</v>
      </c>
      <c r="JS7" s="18" t="s">
        <v>1233</v>
      </c>
      <c r="JT7" s="18" t="s">
        <v>1233</v>
      </c>
      <c r="JU7" s="18" t="s">
        <v>1233</v>
      </c>
      <c r="JV7" s="18" t="s">
        <v>1233</v>
      </c>
      <c r="JW7" s="18" t="s">
        <v>1233</v>
      </c>
      <c r="JX7" s="18" t="s">
        <v>1233</v>
      </c>
      <c r="JY7" s="18" t="s">
        <v>1233</v>
      </c>
      <c r="JZ7" s="18" t="s">
        <v>1233</v>
      </c>
      <c r="KA7" s="18" t="s">
        <v>1233</v>
      </c>
      <c r="KB7" s="18" t="s">
        <v>1233</v>
      </c>
      <c r="KC7" s="18" t="s">
        <v>1233</v>
      </c>
      <c r="KD7" s="18" t="s">
        <v>1233</v>
      </c>
      <c r="KE7" s="18" t="s">
        <v>1233</v>
      </c>
      <c r="KF7" s="18" t="s">
        <v>1233</v>
      </c>
      <c r="KG7" s="18" t="s">
        <v>1232</v>
      </c>
      <c r="KH7" s="18" t="s">
        <v>1232</v>
      </c>
      <c r="KI7" s="18" t="s">
        <v>1232</v>
      </c>
      <c r="KJ7" s="18" t="s">
        <v>1232</v>
      </c>
      <c r="KK7" s="18" t="s">
        <v>1232</v>
      </c>
      <c r="KL7" s="18" t="s">
        <v>1232</v>
      </c>
      <c r="KM7" s="18" t="s">
        <v>1232</v>
      </c>
      <c r="KN7" s="18" t="s">
        <v>1233</v>
      </c>
      <c r="KO7" s="18" t="s">
        <v>1234</v>
      </c>
      <c r="KP7" s="18" t="s">
        <v>1234</v>
      </c>
      <c r="KQ7" s="18" t="s">
        <v>1234</v>
      </c>
      <c r="KR7" s="18" t="s">
        <v>1234</v>
      </c>
      <c r="KS7" s="18" t="s">
        <v>1233</v>
      </c>
      <c r="KT7" s="18" t="s">
        <v>1233</v>
      </c>
      <c r="KU7" s="18" t="s">
        <v>1232</v>
      </c>
      <c r="KV7" s="18" t="s">
        <v>1233</v>
      </c>
      <c r="KW7" s="18" t="s">
        <v>1233</v>
      </c>
      <c r="KX7" s="18" t="s">
        <v>1233</v>
      </c>
      <c r="KY7" s="18" t="s">
        <v>1233</v>
      </c>
      <c r="KZ7" s="18" t="s">
        <v>1233</v>
      </c>
      <c r="LA7" s="18" t="s">
        <v>1233</v>
      </c>
      <c r="LB7" s="18" t="s">
        <v>1233</v>
      </c>
      <c r="LC7" s="18" t="s">
        <v>1232</v>
      </c>
      <c r="LD7" s="18" t="s">
        <v>1232</v>
      </c>
      <c r="LE7" s="18" t="s">
        <v>1233</v>
      </c>
      <c r="LF7" s="18" t="s">
        <v>1233</v>
      </c>
      <c r="LG7" s="18" t="s">
        <v>1233</v>
      </c>
      <c r="LH7" s="18" t="s">
        <v>1233</v>
      </c>
      <c r="LI7" s="18" t="s">
        <v>1233</v>
      </c>
      <c r="LJ7" s="18" t="s">
        <v>1233</v>
      </c>
      <c r="LK7" s="18" t="s">
        <v>1233</v>
      </c>
      <c r="LL7" s="18" t="s">
        <v>1233</v>
      </c>
      <c r="LM7" s="18" t="s">
        <v>1233</v>
      </c>
      <c r="LN7" s="18" t="s">
        <v>1233</v>
      </c>
      <c r="LO7" s="18" t="s">
        <v>1234</v>
      </c>
      <c r="LP7" s="18" t="s">
        <v>1233</v>
      </c>
      <c r="LQ7" s="18" t="s">
        <v>1233</v>
      </c>
      <c r="LR7" s="18" t="s">
        <v>1231</v>
      </c>
      <c r="LS7" s="18" t="s">
        <v>1233</v>
      </c>
      <c r="LT7" s="18" t="s">
        <v>1233</v>
      </c>
      <c r="LU7" s="18" t="s">
        <v>1233</v>
      </c>
      <c r="LV7" s="18" t="s">
        <v>1233</v>
      </c>
      <c r="LW7" s="18" t="s">
        <v>1233</v>
      </c>
      <c r="LX7" s="18" t="s">
        <v>1233</v>
      </c>
      <c r="LY7" s="18" t="s">
        <v>1233</v>
      </c>
      <c r="LZ7" s="18"/>
      <c r="MA7" s="18" t="s">
        <v>1233</v>
      </c>
      <c r="MB7" s="18" t="s">
        <v>1233</v>
      </c>
      <c r="MC7" s="18" t="s">
        <v>1233</v>
      </c>
      <c r="MD7" s="18" t="s">
        <v>1233</v>
      </c>
      <c r="ME7" s="18" t="s">
        <v>1233</v>
      </c>
      <c r="MF7" s="18" t="s">
        <v>1232</v>
      </c>
      <c r="MG7" s="18" t="s">
        <v>1233</v>
      </c>
      <c r="MH7" s="18" t="s">
        <v>1234</v>
      </c>
      <c r="MI7" s="18" t="s">
        <v>1234</v>
      </c>
      <c r="MJ7" s="18" t="s">
        <v>1232</v>
      </c>
      <c r="MK7" s="18" t="s">
        <v>1232</v>
      </c>
      <c r="ML7" s="18" t="s">
        <v>1232</v>
      </c>
      <c r="MM7" s="18" t="s">
        <v>1234</v>
      </c>
      <c r="MN7" s="18" t="s">
        <v>1233</v>
      </c>
      <c r="MO7" s="18" t="s">
        <v>1233</v>
      </c>
      <c r="MP7" s="18" t="s">
        <v>1233</v>
      </c>
      <c r="MQ7" s="18" t="s">
        <v>1233</v>
      </c>
      <c r="MR7" s="18" t="s">
        <v>1233</v>
      </c>
      <c r="MS7" s="18" t="s">
        <v>1233</v>
      </c>
      <c r="MT7" s="18" t="s">
        <v>1233</v>
      </c>
      <c r="MU7" s="18" t="s">
        <v>1233</v>
      </c>
      <c r="MV7" s="18" t="s">
        <v>1233</v>
      </c>
      <c r="MW7" s="18" t="s">
        <v>1233</v>
      </c>
      <c r="MX7" s="18" t="s">
        <v>1234</v>
      </c>
      <c r="MY7" s="18" t="s">
        <v>1234</v>
      </c>
      <c r="MZ7" s="18" t="s">
        <v>1234</v>
      </c>
      <c r="NA7" s="18" t="s">
        <v>1234</v>
      </c>
      <c r="NB7" s="18" t="s">
        <v>1233</v>
      </c>
      <c r="NC7" s="18" t="s">
        <v>1234</v>
      </c>
      <c r="ND7" s="18" t="s">
        <v>1233</v>
      </c>
      <c r="NE7" s="18" t="s">
        <v>1233</v>
      </c>
      <c r="NF7" s="18" t="s">
        <v>1233</v>
      </c>
      <c r="NG7" s="18" t="s">
        <v>1234</v>
      </c>
      <c r="NH7" s="18" t="s">
        <v>1234</v>
      </c>
      <c r="NI7" s="18" t="s">
        <v>1233</v>
      </c>
      <c r="NJ7" s="18" t="s">
        <v>1233</v>
      </c>
      <c r="NK7" s="18" t="s">
        <v>1232</v>
      </c>
      <c r="NL7" s="18" t="s">
        <v>1233</v>
      </c>
      <c r="NM7" s="18" t="s">
        <v>1233</v>
      </c>
      <c r="NN7" s="18" t="s">
        <v>1233</v>
      </c>
      <c r="NO7" s="18" t="s">
        <v>1233</v>
      </c>
      <c r="NP7" s="18" t="s">
        <v>1234</v>
      </c>
      <c r="NQ7" s="18" t="s">
        <v>1231</v>
      </c>
      <c r="NR7" s="18" t="s">
        <v>1234</v>
      </c>
      <c r="NS7" s="18" t="s">
        <v>1234</v>
      </c>
      <c r="NT7" s="18" t="s">
        <v>1232</v>
      </c>
    </row>
    <row r="8" spans="1:384" ht="26.25">
      <c r="A8" s="19" t="s">
        <v>0</v>
      </c>
      <c r="E8" s="18"/>
      <c r="F8" s="16" t="s">
        <v>1751</v>
      </c>
      <c r="G8" s="17">
        <f>SUM(G10:G256)</f>
        <v>1</v>
      </c>
      <c r="H8" s="17">
        <f t="shared" ref="H8:BS8" si="0">SUM(H10:H256)</f>
        <v>1</v>
      </c>
      <c r="I8" s="17">
        <f t="shared" si="0"/>
        <v>1</v>
      </c>
      <c r="J8" s="17">
        <f t="shared" si="0"/>
        <v>2</v>
      </c>
      <c r="K8" s="17">
        <f t="shared" si="0"/>
        <v>1</v>
      </c>
      <c r="L8" s="17">
        <f t="shared" si="0"/>
        <v>3</v>
      </c>
      <c r="M8" s="17">
        <f t="shared" si="0"/>
        <v>1</v>
      </c>
      <c r="N8" s="17">
        <f t="shared" si="0"/>
        <v>9</v>
      </c>
      <c r="O8" s="17">
        <f t="shared" si="0"/>
        <v>0</v>
      </c>
      <c r="P8" s="17">
        <f t="shared" si="0"/>
        <v>2</v>
      </c>
      <c r="Q8" s="17">
        <f t="shared" si="0"/>
        <v>1</v>
      </c>
      <c r="R8" s="17">
        <f t="shared" si="0"/>
        <v>3</v>
      </c>
      <c r="S8" s="17">
        <f t="shared" si="0"/>
        <v>5</v>
      </c>
      <c r="T8" s="17">
        <f t="shared" si="0"/>
        <v>1</v>
      </c>
      <c r="U8" s="17">
        <f t="shared" si="0"/>
        <v>1</v>
      </c>
      <c r="V8" s="17">
        <f t="shared" si="0"/>
        <v>3</v>
      </c>
      <c r="W8" s="17">
        <f t="shared" si="0"/>
        <v>7</v>
      </c>
      <c r="X8" s="17">
        <f t="shared" si="0"/>
        <v>9</v>
      </c>
      <c r="Y8" s="17">
        <f t="shared" si="0"/>
        <v>14</v>
      </c>
      <c r="Z8" s="17">
        <f t="shared" si="0"/>
        <v>2</v>
      </c>
      <c r="AA8" s="17">
        <f t="shared" si="0"/>
        <v>3</v>
      </c>
      <c r="AB8" s="17">
        <f t="shared" si="0"/>
        <v>4</v>
      </c>
      <c r="AC8" s="17">
        <f t="shared" si="0"/>
        <v>1</v>
      </c>
      <c r="AD8" s="17">
        <f t="shared" si="0"/>
        <v>1</v>
      </c>
      <c r="AE8" s="17">
        <f t="shared" si="0"/>
        <v>5</v>
      </c>
      <c r="AF8" s="17">
        <f t="shared" si="0"/>
        <v>4</v>
      </c>
      <c r="AG8" s="17">
        <f t="shared" si="0"/>
        <v>7</v>
      </c>
      <c r="AH8" s="17">
        <f t="shared" si="0"/>
        <v>1</v>
      </c>
      <c r="AI8" s="17">
        <f t="shared" si="0"/>
        <v>2</v>
      </c>
      <c r="AJ8" s="17">
        <f t="shared" si="0"/>
        <v>1</v>
      </c>
      <c r="AK8" s="17">
        <f t="shared" si="0"/>
        <v>1</v>
      </c>
      <c r="AL8" s="17">
        <f t="shared" si="0"/>
        <v>1</v>
      </c>
      <c r="AM8" s="17">
        <f t="shared" si="0"/>
        <v>7</v>
      </c>
      <c r="AN8" s="17">
        <f t="shared" si="0"/>
        <v>2</v>
      </c>
      <c r="AO8" s="17">
        <f t="shared" si="0"/>
        <v>3</v>
      </c>
      <c r="AP8" s="17">
        <f t="shared" si="0"/>
        <v>3</v>
      </c>
      <c r="AQ8" s="17">
        <f t="shared" si="0"/>
        <v>3</v>
      </c>
      <c r="AR8" s="17">
        <f t="shared" si="0"/>
        <v>4</v>
      </c>
      <c r="AS8" s="17">
        <f t="shared" si="0"/>
        <v>4</v>
      </c>
      <c r="AT8" s="17">
        <f t="shared" si="0"/>
        <v>2</v>
      </c>
      <c r="AU8" s="17">
        <f t="shared" si="0"/>
        <v>2</v>
      </c>
      <c r="AV8" s="17">
        <f t="shared" si="0"/>
        <v>7</v>
      </c>
      <c r="AW8" s="17">
        <f t="shared" si="0"/>
        <v>4</v>
      </c>
      <c r="AX8" s="17">
        <f t="shared" si="0"/>
        <v>3</v>
      </c>
      <c r="AY8" s="17">
        <f t="shared" si="0"/>
        <v>2</v>
      </c>
      <c r="AZ8" s="17">
        <f t="shared" si="0"/>
        <v>2</v>
      </c>
      <c r="BA8" s="17">
        <f t="shared" si="0"/>
        <v>2</v>
      </c>
      <c r="BB8" s="17">
        <f t="shared" si="0"/>
        <v>6</v>
      </c>
      <c r="BC8" s="17">
        <f t="shared" si="0"/>
        <v>2</v>
      </c>
      <c r="BD8" s="17">
        <f t="shared" si="0"/>
        <v>1</v>
      </c>
      <c r="BE8" s="17">
        <f t="shared" si="0"/>
        <v>0</v>
      </c>
      <c r="BF8" s="17">
        <f t="shared" si="0"/>
        <v>1</v>
      </c>
      <c r="BG8" s="17">
        <f t="shared" si="0"/>
        <v>1</v>
      </c>
      <c r="BH8" s="17">
        <f t="shared" si="0"/>
        <v>1</v>
      </c>
      <c r="BI8" s="17">
        <f t="shared" si="0"/>
        <v>1</v>
      </c>
      <c r="BJ8" s="17">
        <f t="shared" si="0"/>
        <v>1</v>
      </c>
      <c r="BK8" s="17">
        <f t="shared" si="0"/>
        <v>1</v>
      </c>
      <c r="BL8" s="17">
        <f t="shared" si="0"/>
        <v>1</v>
      </c>
      <c r="BM8" s="17">
        <f t="shared" si="0"/>
        <v>3</v>
      </c>
      <c r="BN8" s="17">
        <f t="shared" si="0"/>
        <v>3</v>
      </c>
      <c r="BO8" s="17">
        <f t="shared" si="0"/>
        <v>3</v>
      </c>
      <c r="BP8" s="17">
        <f t="shared" si="0"/>
        <v>5</v>
      </c>
      <c r="BQ8" s="17">
        <f t="shared" si="0"/>
        <v>1</v>
      </c>
      <c r="BR8" s="17">
        <f t="shared" si="0"/>
        <v>8</v>
      </c>
      <c r="BS8" s="17">
        <f t="shared" si="0"/>
        <v>7</v>
      </c>
      <c r="BT8" s="17">
        <f t="shared" ref="BT8:EE8" si="1">SUM(BT10:BT256)</f>
        <v>7</v>
      </c>
      <c r="BU8" s="17">
        <f t="shared" si="1"/>
        <v>9</v>
      </c>
      <c r="BV8" s="17">
        <f t="shared" si="1"/>
        <v>5</v>
      </c>
      <c r="BW8" s="17">
        <f t="shared" si="1"/>
        <v>12</v>
      </c>
      <c r="BX8" s="17">
        <f t="shared" si="1"/>
        <v>7</v>
      </c>
      <c r="BY8" s="17">
        <f t="shared" si="1"/>
        <v>7</v>
      </c>
      <c r="BZ8" s="17">
        <f t="shared" si="1"/>
        <v>1</v>
      </c>
      <c r="CA8" s="17">
        <f t="shared" si="1"/>
        <v>2</v>
      </c>
      <c r="CB8" s="17">
        <f t="shared" si="1"/>
        <v>2</v>
      </c>
      <c r="CC8" s="17">
        <f t="shared" si="1"/>
        <v>2</v>
      </c>
      <c r="CD8" s="17">
        <f t="shared" si="1"/>
        <v>1</v>
      </c>
      <c r="CE8" s="17">
        <f t="shared" si="1"/>
        <v>4</v>
      </c>
      <c r="CF8" s="17">
        <f t="shared" si="1"/>
        <v>1</v>
      </c>
      <c r="CG8" s="17">
        <f t="shared" si="1"/>
        <v>2</v>
      </c>
      <c r="CH8" s="17">
        <f t="shared" si="1"/>
        <v>4</v>
      </c>
      <c r="CI8" s="17">
        <f t="shared" si="1"/>
        <v>0</v>
      </c>
      <c r="CJ8" s="17">
        <f t="shared" si="1"/>
        <v>4</v>
      </c>
      <c r="CK8" s="17">
        <f t="shared" si="1"/>
        <v>1</v>
      </c>
      <c r="CL8" s="17">
        <f t="shared" si="1"/>
        <v>1</v>
      </c>
      <c r="CM8" s="17">
        <f t="shared" si="1"/>
        <v>2</v>
      </c>
      <c r="CN8" s="17">
        <f t="shared" si="1"/>
        <v>1</v>
      </c>
      <c r="CO8" s="17">
        <f t="shared" si="1"/>
        <v>2</v>
      </c>
      <c r="CP8" s="17">
        <f t="shared" si="1"/>
        <v>2</v>
      </c>
      <c r="CQ8" s="17">
        <f t="shared" si="1"/>
        <v>1</v>
      </c>
      <c r="CR8" s="17">
        <f t="shared" si="1"/>
        <v>1</v>
      </c>
      <c r="CS8" s="17">
        <f t="shared" si="1"/>
        <v>3</v>
      </c>
      <c r="CT8" s="17">
        <f t="shared" si="1"/>
        <v>3</v>
      </c>
      <c r="CU8" s="17">
        <f t="shared" si="1"/>
        <v>1</v>
      </c>
      <c r="CV8" s="17">
        <f t="shared" si="1"/>
        <v>2</v>
      </c>
      <c r="CW8" s="17">
        <f t="shared" si="1"/>
        <v>2</v>
      </c>
      <c r="CX8" s="17">
        <f t="shared" si="1"/>
        <v>3</v>
      </c>
      <c r="CY8" s="17">
        <f t="shared" si="1"/>
        <v>3</v>
      </c>
      <c r="CZ8" s="17">
        <f t="shared" si="1"/>
        <v>3</v>
      </c>
      <c r="DA8" s="17">
        <f t="shared" si="1"/>
        <v>2</v>
      </c>
      <c r="DB8" s="17">
        <f t="shared" si="1"/>
        <v>3</v>
      </c>
      <c r="DC8" s="17">
        <f t="shared" si="1"/>
        <v>1</v>
      </c>
      <c r="DD8" s="17">
        <f t="shared" si="1"/>
        <v>2</v>
      </c>
      <c r="DE8" s="17">
        <f t="shared" si="1"/>
        <v>1</v>
      </c>
      <c r="DF8" s="17">
        <f t="shared" si="1"/>
        <v>2</v>
      </c>
      <c r="DG8" s="17">
        <f t="shared" si="1"/>
        <v>2</v>
      </c>
      <c r="DH8" s="17">
        <f t="shared" si="1"/>
        <v>2</v>
      </c>
      <c r="DI8" s="17">
        <f t="shared" si="1"/>
        <v>5</v>
      </c>
      <c r="DJ8" s="17">
        <f t="shared" si="1"/>
        <v>7</v>
      </c>
      <c r="DK8" s="17">
        <f t="shared" si="1"/>
        <v>5</v>
      </c>
      <c r="DL8" s="17">
        <f t="shared" si="1"/>
        <v>9</v>
      </c>
      <c r="DM8" s="17">
        <f t="shared" si="1"/>
        <v>2</v>
      </c>
      <c r="DN8" s="17">
        <f t="shared" si="1"/>
        <v>1</v>
      </c>
      <c r="DO8" s="17">
        <f t="shared" si="1"/>
        <v>4</v>
      </c>
      <c r="DP8" s="17">
        <f t="shared" si="1"/>
        <v>1</v>
      </c>
      <c r="DQ8" s="17">
        <f t="shared" si="1"/>
        <v>1</v>
      </c>
      <c r="DR8" s="17">
        <f t="shared" si="1"/>
        <v>1</v>
      </c>
      <c r="DS8" s="17">
        <f t="shared" si="1"/>
        <v>2</v>
      </c>
      <c r="DT8" s="17">
        <f t="shared" si="1"/>
        <v>4</v>
      </c>
      <c r="DU8" s="17">
        <f t="shared" si="1"/>
        <v>2</v>
      </c>
      <c r="DV8" s="17">
        <f t="shared" si="1"/>
        <v>2</v>
      </c>
      <c r="DW8" s="17">
        <f t="shared" si="1"/>
        <v>1</v>
      </c>
      <c r="DX8" s="17">
        <f t="shared" si="1"/>
        <v>1</v>
      </c>
      <c r="DY8" s="17">
        <f t="shared" si="1"/>
        <v>9</v>
      </c>
      <c r="DZ8" s="17">
        <f t="shared" si="1"/>
        <v>3</v>
      </c>
      <c r="EA8" s="17">
        <f t="shared" si="1"/>
        <v>6</v>
      </c>
      <c r="EB8" s="17">
        <f t="shared" si="1"/>
        <v>2</v>
      </c>
      <c r="EC8" s="17">
        <f t="shared" si="1"/>
        <v>3</v>
      </c>
      <c r="ED8" s="17">
        <f t="shared" si="1"/>
        <v>4</v>
      </c>
      <c r="EE8" s="17">
        <f t="shared" si="1"/>
        <v>3</v>
      </c>
      <c r="EF8" s="17">
        <f t="shared" ref="EF8:GQ8" si="2">SUM(EF10:EF256)</f>
        <v>3</v>
      </c>
      <c r="EG8" s="17">
        <f t="shared" si="2"/>
        <v>2</v>
      </c>
      <c r="EH8" s="17">
        <f t="shared" si="2"/>
        <v>2</v>
      </c>
      <c r="EI8" s="17">
        <f t="shared" si="2"/>
        <v>1</v>
      </c>
      <c r="EJ8" s="17">
        <f t="shared" si="2"/>
        <v>1</v>
      </c>
      <c r="EK8" s="17">
        <f t="shared" si="2"/>
        <v>1</v>
      </c>
      <c r="EL8" s="17">
        <f t="shared" si="2"/>
        <v>1</v>
      </c>
      <c r="EM8" s="17">
        <f t="shared" si="2"/>
        <v>4</v>
      </c>
      <c r="EN8" s="17">
        <f t="shared" si="2"/>
        <v>1</v>
      </c>
      <c r="EO8" s="17">
        <f t="shared" si="2"/>
        <v>2</v>
      </c>
      <c r="EP8" s="17">
        <f t="shared" si="2"/>
        <v>2</v>
      </c>
      <c r="EQ8" s="17">
        <f t="shared" si="2"/>
        <v>2</v>
      </c>
      <c r="ER8" s="17">
        <f t="shared" si="2"/>
        <v>3</v>
      </c>
      <c r="ES8" s="17">
        <f t="shared" si="2"/>
        <v>1</v>
      </c>
      <c r="ET8" s="17">
        <f t="shared" si="2"/>
        <v>1</v>
      </c>
      <c r="EU8" s="17">
        <f t="shared" si="2"/>
        <v>1</v>
      </c>
      <c r="EV8" s="17">
        <f t="shared" si="2"/>
        <v>1</v>
      </c>
      <c r="EW8" s="17">
        <f t="shared" si="2"/>
        <v>1</v>
      </c>
      <c r="EX8" s="17">
        <f t="shared" si="2"/>
        <v>1</v>
      </c>
      <c r="EY8" s="17">
        <f t="shared" si="2"/>
        <v>0</v>
      </c>
      <c r="EZ8" s="17">
        <f t="shared" si="2"/>
        <v>4</v>
      </c>
      <c r="FA8" s="17">
        <f t="shared" si="2"/>
        <v>3</v>
      </c>
      <c r="FB8" s="17">
        <f t="shared" si="2"/>
        <v>3</v>
      </c>
      <c r="FC8" s="17">
        <f t="shared" si="2"/>
        <v>2</v>
      </c>
      <c r="FD8" s="17">
        <f t="shared" si="2"/>
        <v>1</v>
      </c>
      <c r="FE8" s="17">
        <f t="shared" si="2"/>
        <v>1</v>
      </c>
      <c r="FF8" s="17">
        <f t="shared" si="2"/>
        <v>2</v>
      </c>
      <c r="FG8" s="17">
        <f t="shared" si="2"/>
        <v>1</v>
      </c>
      <c r="FH8" s="17">
        <f t="shared" si="2"/>
        <v>5</v>
      </c>
      <c r="FI8" s="17">
        <f t="shared" si="2"/>
        <v>5</v>
      </c>
      <c r="FJ8" s="17">
        <f t="shared" si="2"/>
        <v>3</v>
      </c>
      <c r="FK8" s="17">
        <f t="shared" si="2"/>
        <v>4</v>
      </c>
      <c r="FL8" s="17">
        <f t="shared" si="2"/>
        <v>2</v>
      </c>
      <c r="FM8" s="17">
        <f t="shared" si="2"/>
        <v>2</v>
      </c>
      <c r="FN8" s="17">
        <f t="shared" si="2"/>
        <v>1</v>
      </c>
      <c r="FO8" s="17">
        <f t="shared" si="2"/>
        <v>1</v>
      </c>
      <c r="FP8" s="17">
        <f t="shared" si="2"/>
        <v>6</v>
      </c>
      <c r="FQ8" s="17">
        <f t="shared" si="2"/>
        <v>3</v>
      </c>
      <c r="FR8" s="17">
        <f t="shared" si="2"/>
        <v>2</v>
      </c>
      <c r="FS8" s="17">
        <f t="shared" si="2"/>
        <v>1</v>
      </c>
      <c r="FT8" s="17">
        <f t="shared" si="2"/>
        <v>1</v>
      </c>
      <c r="FU8" s="17">
        <f t="shared" si="2"/>
        <v>3</v>
      </c>
      <c r="FV8" s="17">
        <f t="shared" si="2"/>
        <v>2</v>
      </c>
      <c r="FW8" s="17">
        <f t="shared" si="2"/>
        <v>6</v>
      </c>
      <c r="FX8" s="17">
        <f t="shared" si="2"/>
        <v>2</v>
      </c>
      <c r="FY8" s="17">
        <f t="shared" si="2"/>
        <v>1</v>
      </c>
      <c r="FZ8" s="17">
        <f t="shared" si="2"/>
        <v>1</v>
      </c>
      <c r="GA8" s="17">
        <f t="shared" si="2"/>
        <v>4</v>
      </c>
      <c r="GB8" s="17">
        <f t="shared" si="2"/>
        <v>1</v>
      </c>
      <c r="GC8" s="17">
        <f t="shared" si="2"/>
        <v>1</v>
      </c>
      <c r="GD8" s="17">
        <f t="shared" si="2"/>
        <v>2</v>
      </c>
      <c r="GE8" s="17">
        <f t="shared" si="2"/>
        <v>1</v>
      </c>
      <c r="GF8" s="17">
        <f t="shared" si="2"/>
        <v>1</v>
      </c>
      <c r="GG8" s="17">
        <f t="shared" si="2"/>
        <v>1</v>
      </c>
      <c r="GH8" s="17">
        <f t="shared" si="2"/>
        <v>2</v>
      </c>
      <c r="GI8" s="17">
        <f t="shared" si="2"/>
        <v>1</v>
      </c>
      <c r="GJ8" s="17">
        <f t="shared" si="2"/>
        <v>3</v>
      </c>
      <c r="GK8" s="17">
        <f t="shared" si="2"/>
        <v>3</v>
      </c>
      <c r="GL8" s="17">
        <f t="shared" si="2"/>
        <v>3</v>
      </c>
      <c r="GM8" s="17">
        <f t="shared" si="2"/>
        <v>3</v>
      </c>
      <c r="GN8" s="17">
        <f t="shared" si="2"/>
        <v>3</v>
      </c>
      <c r="GO8" s="17">
        <f t="shared" si="2"/>
        <v>4</v>
      </c>
      <c r="GP8" s="17">
        <f t="shared" si="2"/>
        <v>1</v>
      </c>
      <c r="GQ8" s="17">
        <f t="shared" si="2"/>
        <v>1</v>
      </c>
      <c r="GR8" s="17">
        <f t="shared" ref="GR8:JC8" si="3">SUM(GR10:GR256)</f>
        <v>1</v>
      </c>
      <c r="GS8" s="17">
        <f t="shared" si="3"/>
        <v>3</v>
      </c>
      <c r="GT8" s="17">
        <f t="shared" si="3"/>
        <v>1</v>
      </c>
      <c r="GU8" s="17">
        <f t="shared" si="3"/>
        <v>4</v>
      </c>
      <c r="GV8" s="17">
        <f t="shared" si="3"/>
        <v>6</v>
      </c>
      <c r="GW8" s="17">
        <f t="shared" si="3"/>
        <v>5</v>
      </c>
      <c r="GX8" s="17">
        <f t="shared" si="3"/>
        <v>3</v>
      </c>
      <c r="GY8" s="17">
        <f t="shared" si="3"/>
        <v>7</v>
      </c>
      <c r="GZ8" s="17">
        <f t="shared" si="3"/>
        <v>1</v>
      </c>
      <c r="HA8" s="17">
        <f t="shared" si="3"/>
        <v>1</v>
      </c>
      <c r="HB8" s="17">
        <f t="shared" si="3"/>
        <v>5</v>
      </c>
      <c r="HC8" s="17">
        <f t="shared" si="3"/>
        <v>2</v>
      </c>
      <c r="HD8" s="17">
        <f t="shared" si="3"/>
        <v>3</v>
      </c>
      <c r="HE8" s="17">
        <f t="shared" si="3"/>
        <v>2</v>
      </c>
      <c r="HF8" s="17">
        <f t="shared" si="3"/>
        <v>3</v>
      </c>
      <c r="HG8" s="17">
        <f t="shared" si="3"/>
        <v>3</v>
      </c>
      <c r="HH8" s="17">
        <f t="shared" si="3"/>
        <v>3</v>
      </c>
      <c r="HI8" s="17">
        <f t="shared" si="3"/>
        <v>3</v>
      </c>
      <c r="HJ8" s="17">
        <f t="shared" si="3"/>
        <v>1</v>
      </c>
      <c r="HK8" s="17">
        <f t="shared" si="3"/>
        <v>1</v>
      </c>
      <c r="HL8" s="17">
        <f t="shared" si="3"/>
        <v>2</v>
      </c>
      <c r="HM8" s="17">
        <f t="shared" si="3"/>
        <v>2</v>
      </c>
      <c r="HN8" s="17">
        <f t="shared" si="3"/>
        <v>5</v>
      </c>
      <c r="HO8" s="17">
        <f t="shared" si="3"/>
        <v>6</v>
      </c>
      <c r="HP8" s="17">
        <f t="shared" si="3"/>
        <v>1</v>
      </c>
      <c r="HQ8" s="17">
        <f t="shared" si="3"/>
        <v>2</v>
      </c>
      <c r="HR8" s="17">
        <f t="shared" si="3"/>
        <v>1</v>
      </c>
      <c r="HS8" s="17">
        <f t="shared" si="3"/>
        <v>1</v>
      </c>
      <c r="HT8" s="17">
        <f t="shared" si="3"/>
        <v>2</v>
      </c>
      <c r="HU8" s="17">
        <f t="shared" si="3"/>
        <v>2</v>
      </c>
      <c r="HV8" s="17">
        <f t="shared" si="3"/>
        <v>1</v>
      </c>
      <c r="HW8" s="17">
        <f t="shared" si="3"/>
        <v>3</v>
      </c>
      <c r="HX8" s="17">
        <f t="shared" si="3"/>
        <v>1</v>
      </c>
      <c r="HY8" s="17">
        <f t="shared" si="3"/>
        <v>0</v>
      </c>
      <c r="HZ8" s="17">
        <f t="shared" si="3"/>
        <v>2</v>
      </c>
      <c r="IA8" s="17">
        <f t="shared" si="3"/>
        <v>2</v>
      </c>
      <c r="IB8" s="17">
        <f t="shared" si="3"/>
        <v>0</v>
      </c>
      <c r="IC8" s="17">
        <f t="shared" si="3"/>
        <v>0</v>
      </c>
      <c r="ID8" s="17">
        <f t="shared" si="3"/>
        <v>1</v>
      </c>
      <c r="IE8" s="17">
        <f t="shared" si="3"/>
        <v>1</v>
      </c>
      <c r="IF8" s="17">
        <f t="shared" si="3"/>
        <v>1</v>
      </c>
      <c r="IG8" s="17">
        <f t="shared" si="3"/>
        <v>1</v>
      </c>
      <c r="IH8" s="17">
        <f t="shared" si="3"/>
        <v>3</v>
      </c>
      <c r="II8" s="17">
        <f t="shared" si="3"/>
        <v>3</v>
      </c>
      <c r="IJ8" s="17">
        <f t="shared" si="3"/>
        <v>1</v>
      </c>
      <c r="IK8" s="17">
        <f t="shared" si="3"/>
        <v>1</v>
      </c>
      <c r="IL8" s="17">
        <f t="shared" si="3"/>
        <v>1</v>
      </c>
      <c r="IM8" s="17">
        <f t="shared" si="3"/>
        <v>1</v>
      </c>
      <c r="IN8" s="17">
        <f t="shared" si="3"/>
        <v>1</v>
      </c>
      <c r="IO8" s="17">
        <f t="shared" si="3"/>
        <v>1</v>
      </c>
      <c r="IP8" s="17">
        <f t="shared" si="3"/>
        <v>1</v>
      </c>
      <c r="IQ8" s="17">
        <f t="shared" si="3"/>
        <v>5</v>
      </c>
      <c r="IR8" s="17">
        <f t="shared" si="3"/>
        <v>3</v>
      </c>
      <c r="IS8" s="17">
        <f t="shared" si="3"/>
        <v>0</v>
      </c>
      <c r="IT8" s="17">
        <f t="shared" si="3"/>
        <v>5</v>
      </c>
      <c r="IU8" s="17">
        <f t="shared" si="3"/>
        <v>1</v>
      </c>
      <c r="IV8" s="17">
        <f t="shared" si="3"/>
        <v>1</v>
      </c>
      <c r="IW8" s="17">
        <f t="shared" si="3"/>
        <v>4</v>
      </c>
      <c r="IX8" s="17">
        <f t="shared" si="3"/>
        <v>3</v>
      </c>
      <c r="IY8" s="17">
        <f t="shared" si="3"/>
        <v>3</v>
      </c>
      <c r="IZ8" s="17">
        <f t="shared" si="3"/>
        <v>3</v>
      </c>
      <c r="JA8" s="17">
        <f t="shared" si="3"/>
        <v>3</v>
      </c>
      <c r="JB8" s="17">
        <f t="shared" si="3"/>
        <v>1</v>
      </c>
      <c r="JC8" s="17">
        <f t="shared" si="3"/>
        <v>2</v>
      </c>
      <c r="JD8" s="17">
        <f t="shared" ref="JD8:LO8" si="4">SUM(JD10:JD256)</f>
        <v>2</v>
      </c>
      <c r="JE8" s="17">
        <f t="shared" si="4"/>
        <v>1</v>
      </c>
      <c r="JF8" s="17">
        <f t="shared" si="4"/>
        <v>3</v>
      </c>
      <c r="JG8" s="17">
        <f t="shared" si="4"/>
        <v>3</v>
      </c>
      <c r="JH8" s="17">
        <f t="shared" si="4"/>
        <v>3</v>
      </c>
      <c r="JI8" s="17">
        <f t="shared" si="4"/>
        <v>3</v>
      </c>
      <c r="JJ8" s="17">
        <f t="shared" si="4"/>
        <v>3</v>
      </c>
      <c r="JK8" s="17">
        <f t="shared" si="4"/>
        <v>1</v>
      </c>
      <c r="JL8" s="17">
        <f t="shared" si="4"/>
        <v>1</v>
      </c>
      <c r="JM8" s="17">
        <f t="shared" si="4"/>
        <v>1</v>
      </c>
      <c r="JN8" s="17">
        <f t="shared" si="4"/>
        <v>2</v>
      </c>
      <c r="JO8" s="17">
        <f t="shared" si="4"/>
        <v>1</v>
      </c>
      <c r="JP8" s="17">
        <f t="shared" si="4"/>
        <v>4</v>
      </c>
      <c r="JQ8" s="17">
        <f t="shared" si="4"/>
        <v>1</v>
      </c>
      <c r="JR8" s="17">
        <f t="shared" si="4"/>
        <v>1</v>
      </c>
      <c r="JS8" s="17">
        <f t="shared" si="4"/>
        <v>1</v>
      </c>
      <c r="JT8" s="17">
        <f t="shared" si="4"/>
        <v>2</v>
      </c>
      <c r="JU8" s="17">
        <f t="shared" si="4"/>
        <v>1</v>
      </c>
      <c r="JV8" s="17">
        <f t="shared" si="4"/>
        <v>1</v>
      </c>
      <c r="JW8" s="17">
        <f t="shared" si="4"/>
        <v>1</v>
      </c>
      <c r="JX8" s="17">
        <f t="shared" si="4"/>
        <v>1</v>
      </c>
      <c r="JY8" s="17">
        <f t="shared" si="4"/>
        <v>1</v>
      </c>
      <c r="JZ8" s="17">
        <f t="shared" si="4"/>
        <v>1</v>
      </c>
      <c r="KA8" s="17">
        <f t="shared" si="4"/>
        <v>1</v>
      </c>
      <c r="KB8" s="17">
        <f t="shared" si="4"/>
        <v>1</v>
      </c>
      <c r="KC8" s="17">
        <f t="shared" si="4"/>
        <v>1</v>
      </c>
      <c r="KD8" s="17">
        <f t="shared" si="4"/>
        <v>2</v>
      </c>
      <c r="KE8" s="17">
        <f t="shared" si="4"/>
        <v>2</v>
      </c>
      <c r="KF8" s="17">
        <f t="shared" si="4"/>
        <v>8</v>
      </c>
      <c r="KG8" s="17">
        <f t="shared" si="4"/>
        <v>1</v>
      </c>
      <c r="KH8" s="17">
        <f t="shared" si="4"/>
        <v>1</v>
      </c>
      <c r="KI8" s="17">
        <f t="shared" si="4"/>
        <v>1</v>
      </c>
      <c r="KJ8" s="17">
        <f t="shared" si="4"/>
        <v>1</v>
      </c>
      <c r="KK8" s="17">
        <f t="shared" si="4"/>
        <v>1</v>
      </c>
      <c r="KL8" s="17">
        <f t="shared" si="4"/>
        <v>1</v>
      </c>
      <c r="KM8" s="17">
        <f t="shared" si="4"/>
        <v>2</v>
      </c>
      <c r="KN8" s="17">
        <f t="shared" si="4"/>
        <v>2</v>
      </c>
      <c r="KO8" s="17">
        <f t="shared" si="4"/>
        <v>1</v>
      </c>
      <c r="KP8" s="17">
        <f t="shared" si="4"/>
        <v>3</v>
      </c>
      <c r="KQ8" s="17">
        <f t="shared" si="4"/>
        <v>2</v>
      </c>
      <c r="KR8" s="17">
        <f t="shared" si="4"/>
        <v>1</v>
      </c>
      <c r="KS8" s="17">
        <f t="shared" si="4"/>
        <v>1</v>
      </c>
      <c r="KT8" s="17">
        <f t="shared" si="4"/>
        <v>4</v>
      </c>
      <c r="KU8" s="17">
        <f t="shared" si="4"/>
        <v>2</v>
      </c>
      <c r="KV8" s="17">
        <f t="shared" si="4"/>
        <v>1</v>
      </c>
      <c r="KW8" s="17">
        <f t="shared" si="4"/>
        <v>2</v>
      </c>
      <c r="KX8" s="17">
        <f t="shared" si="4"/>
        <v>8</v>
      </c>
      <c r="KY8" s="17">
        <f t="shared" si="4"/>
        <v>1</v>
      </c>
      <c r="KZ8" s="17">
        <f t="shared" si="4"/>
        <v>1</v>
      </c>
      <c r="LA8" s="17">
        <f t="shared" si="4"/>
        <v>1</v>
      </c>
      <c r="LB8" s="17">
        <f t="shared" si="4"/>
        <v>2</v>
      </c>
      <c r="LC8" s="17">
        <f t="shared" si="4"/>
        <v>1</v>
      </c>
      <c r="LD8" s="17">
        <f t="shared" si="4"/>
        <v>2</v>
      </c>
      <c r="LE8" s="17">
        <f t="shared" si="4"/>
        <v>10</v>
      </c>
      <c r="LF8" s="17">
        <f t="shared" si="4"/>
        <v>2</v>
      </c>
      <c r="LG8" s="17">
        <f t="shared" si="4"/>
        <v>2</v>
      </c>
      <c r="LH8" s="17">
        <f t="shared" si="4"/>
        <v>1</v>
      </c>
      <c r="LI8" s="17">
        <f t="shared" si="4"/>
        <v>1</v>
      </c>
      <c r="LJ8" s="17">
        <f t="shared" si="4"/>
        <v>2</v>
      </c>
      <c r="LK8" s="17">
        <f t="shared" si="4"/>
        <v>1</v>
      </c>
      <c r="LL8" s="17">
        <f t="shared" si="4"/>
        <v>1</v>
      </c>
      <c r="LM8" s="17">
        <f t="shared" si="4"/>
        <v>1</v>
      </c>
      <c r="LN8" s="17">
        <f t="shared" si="4"/>
        <v>6</v>
      </c>
      <c r="LO8" s="17">
        <f t="shared" si="4"/>
        <v>2</v>
      </c>
      <c r="LP8" s="17">
        <f t="shared" ref="LP8:NT8" si="5">SUM(LP10:LP256)</f>
        <v>2</v>
      </c>
      <c r="LQ8" s="17">
        <f t="shared" si="5"/>
        <v>1</v>
      </c>
      <c r="LR8" s="17">
        <f t="shared" si="5"/>
        <v>2</v>
      </c>
      <c r="LS8" s="17">
        <f t="shared" si="5"/>
        <v>2</v>
      </c>
      <c r="LT8" s="17">
        <f t="shared" si="5"/>
        <v>2</v>
      </c>
      <c r="LU8" s="17">
        <f t="shared" si="5"/>
        <v>2</v>
      </c>
      <c r="LV8" s="17">
        <f t="shared" si="5"/>
        <v>1</v>
      </c>
      <c r="LW8" s="17">
        <f t="shared" si="5"/>
        <v>1</v>
      </c>
      <c r="LX8" s="17">
        <f t="shared" si="5"/>
        <v>3</v>
      </c>
      <c r="LY8" s="17">
        <f t="shared" si="5"/>
        <v>2</v>
      </c>
      <c r="LZ8" s="17">
        <f t="shared" si="5"/>
        <v>1</v>
      </c>
      <c r="MA8" s="17">
        <f t="shared" si="5"/>
        <v>1</v>
      </c>
      <c r="MB8" s="17">
        <f t="shared" si="5"/>
        <v>1</v>
      </c>
      <c r="MC8" s="17">
        <f t="shared" si="5"/>
        <v>1</v>
      </c>
      <c r="MD8" s="17">
        <f t="shared" si="5"/>
        <v>1</v>
      </c>
      <c r="ME8" s="17">
        <f t="shared" si="5"/>
        <v>2</v>
      </c>
      <c r="MF8" s="17">
        <f t="shared" si="5"/>
        <v>1</v>
      </c>
      <c r="MG8" s="17">
        <f t="shared" si="5"/>
        <v>3</v>
      </c>
      <c r="MH8" s="17">
        <f t="shared" si="5"/>
        <v>1</v>
      </c>
      <c r="MI8" s="17">
        <f t="shared" si="5"/>
        <v>2</v>
      </c>
      <c r="MJ8" s="17">
        <f t="shared" si="5"/>
        <v>1</v>
      </c>
      <c r="MK8" s="17">
        <f t="shared" si="5"/>
        <v>3</v>
      </c>
      <c r="ML8" s="17">
        <f t="shared" si="5"/>
        <v>3</v>
      </c>
      <c r="MM8" s="17">
        <f t="shared" si="5"/>
        <v>2</v>
      </c>
      <c r="MN8" s="17">
        <f t="shared" si="5"/>
        <v>1</v>
      </c>
      <c r="MO8" s="17">
        <f t="shared" si="5"/>
        <v>2</v>
      </c>
      <c r="MP8" s="17">
        <f t="shared" si="5"/>
        <v>2</v>
      </c>
      <c r="MQ8" s="17">
        <f t="shared" si="5"/>
        <v>2</v>
      </c>
      <c r="MR8" s="17">
        <f t="shared" si="5"/>
        <v>1</v>
      </c>
      <c r="MS8" s="17">
        <f t="shared" si="5"/>
        <v>2</v>
      </c>
      <c r="MT8" s="17">
        <f t="shared" si="5"/>
        <v>1</v>
      </c>
      <c r="MU8" s="17">
        <f t="shared" si="5"/>
        <v>4</v>
      </c>
      <c r="MV8" s="17">
        <f t="shared" si="5"/>
        <v>1</v>
      </c>
      <c r="MW8" s="17">
        <f t="shared" si="5"/>
        <v>2</v>
      </c>
      <c r="MX8" s="17">
        <f t="shared" si="5"/>
        <v>9</v>
      </c>
      <c r="MY8" s="17">
        <f t="shared" si="5"/>
        <v>2</v>
      </c>
      <c r="MZ8" s="17">
        <f t="shared" si="5"/>
        <v>2</v>
      </c>
      <c r="NA8" s="17">
        <f t="shared" si="5"/>
        <v>2</v>
      </c>
      <c r="NB8" s="17">
        <f t="shared" si="5"/>
        <v>10</v>
      </c>
      <c r="NC8" s="17">
        <f t="shared" si="5"/>
        <v>2</v>
      </c>
      <c r="ND8" s="17">
        <f t="shared" si="5"/>
        <v>5</v>
      </c>
      <c r="NE8" s="17">
        <f t="shared" si="5"/>
        <v>2</v>
      </c>
      <c r="NF8" s="17">
        <f t="shared" si="5"/>
        <v>3</v>
      </c>
      <c r="NG8" s="17">
        <f t="shared" si="5"/>
        <v>3</v>
      </c>
      <c r="NH8" s="17">
        <f t="shared" si="5"/>
        <v>1</v>
      </c>
      <c r="NI8" s="17">
        <f t="shared" si="5"/>
        <v>1</v>
      </c>
      <c r="NJ8" s="17">
        <f t="shared" si="5"/>
        <v>1</v>
      </c>
      <c r="NK8" s="17">
        <f t="shared" si="5"/>
        <v>4</v>
      </c>
      <c r="NL8" s="17">
        <f t="shared" si="5"/>
        <v>1</v>
      </c>
      <c r="NM8" s="17">
        <f t="shared" si="5"/>
        <v>2</v>
      </c>
      <c r="NN8" s="17">
        <f t="shared" si="5"/>
        <v>1</v>
      </c>
      <c r="NO8" s="17">
        <f t="shared" si="5"/>
        <v>1</v>
      </c>
      <c r="NP8" s="17">
        <f t="shared" si="5"/>
        <v>3</v>
      </c>
      <c r="NQ8" s="17">
        <f t="shared" si="5"/>
        <v>0</v>
      </c>
      <c r="NR8" s="17">
        <f t="shared" si="5"/>
        <v>4</v>
      </c>
      <c r="NS8" s="17">
        <f t="shared" si="5"/>
        <v>1</v>
      </c>
      <c r="NT8" s="17">
        <f t="shared" si="5"/>
        <v>2</v>
      </c>
    </row>
    <row r="9" spans="1:384">
      <c r="A9" t="s">
        <v>1224</v>
      </c>
      <c r="B9" t="s">
        <v>1225</v>
      </c>
      <c r="C9" t="s">
        <v>1227</v>
      </c>
      <c r="D9" s="2" t="s">
        <v>1226</v>
      </c>
      <c r="E9" s="18" t="s">
        <v>1239</v>
      </c>
      <c r="F9" s="17" t="s">
        <v>1751</v>
      </c>
    </row>
    <row r="10" spans="1:384" ht="30">
      <c r="A10" s="8" t="s">
        <v>803</v>
      </c>
      <c r="B10" s="1" t="s">
        <v>978</v>
      </c>
      <c r="C10" s="1"/>
      <c r="D10" s="7" t="s">
        <v>977</v>
      </c>
      <c r="E10" s="26" t="s">
        <v>1234</v>
      </c>
      <c r="F10" s="71">
        <f t="shared" ref="F10:F73" si="6">SUM(G10:NT10)</f>
        <v>3</v>
      </c>
      <c r="MJ10" s="32">
        <v>1</v>
      </c>
      <c r="MK10" s="32">
        <v>1</v>
      </c>
      <c r="NT10" s="32">
        <v>1</v>
      </c>
    </row>
    <row r="11" spans="1:384">
      <c r="A11" s="5" t="s">
        <v>803</v>
      </c>
      <c r="B11" s="5" t="s">
        <v>978</v>
      </c>
      <c r="C11" t="s">
        <v>804</v>
      </c>
      <c r="D11" s="2" t="s">
        <v>556</v>
      </c>
      <c r="E11" s="26" t="s">
        <v>1234</v>
      </c>
      <c r="F11" s="71">
        <f t="shared" si="6"/>
        <v>2</v>
      </c>
      <c r="L11" s="32">
        <v>1</v>
      </c>
      <c r="DB11" s="32">
        <v>1</v>
      </c>
    </row>
    <row r="12" spans="1:384">
      <c r="A12" s="5" t="s">
        <v>803</v>
      </c>
      <c r="B12" s="5" t="s">
        <v>978</v>
      </c>
      <c r="C12" t="s">
        <v>805</v>
      </c>
      <c r="D12" s="2" t="s">
        <v>557</v>
      </c>
      <c r="E12" s="26" t="s">
        <v>1234</v>
      </c>
      <c r="F12" s="71">
        <f t="shared" si="6"/>
        <v>0</v>
      </c>
    </row>
    <row r="13" spans="1:384">
      <c r="A13" s="5" t="s">
        <v>803</v>
      </c>
      <c r="B13" s="5" t="s">
        <v>978</v>
      </c>
      <c r="C13" t="s">
        <v>806</v>
      </c>
      <c r="D13" s="2" t="s">
        <v>558</v>
      </c>
      <c r="E13" s="26" t="s">
        <v>1234</v>
      </c>
      <c r="F13" s="71">
        <f t="shared" si="6"/>
        <v>5</v>
      </c>
      <c r="Y13" s="32">
        <v>1</v>
      </c>
      <c r="BB13" s="32">
        <v>1</v>
      </c>
      <c r="BX13" s="32">
        <v>1</v>
      </c>
      <c r="BY13" s="32">
        <v>1</v>
      </c>
      <c r="MX13" s="32">
        <v>1</v>
      </c>
    </row>
    <row r="14" spans="1:384">
      <c r="A14" s="5" t="s">
        <v>803</v>
      </c>
      <c r="B14" s="1" t="s">
        <v>980</v>
      </c>
      <c r="C14" s="1"/>
      <c r="D14" s="7" t="s">
        <v>979</v>
      </c>
      <c r="E14" s="26" t="s">
        <v>1233</v>
      </c>
      <c r="F14" s="71">
        <f t="shared" si="6"/>
        <v>8</v>
      </c>
      <c r="J14" s="32">
        <v>1</v>
      </c>
      <c r="P14" s="32">
        <v>1</v>
      </c>
      <c r="S14" s="32">
        <v>1</v>
      </c>
      <c r="Y14" s="32">
        <v>1</v>
      </c>
      <c r="AA14" s="32">
        <v>1</v>
      </c>
      <c r="AB14" s="32">
        <v>1</v>
      </c>
      <c r="AE14" s="32">
        <v>1</v>
      </c>
      <c r="AF14" s="32">
        <v>1</v>
      </c>
    </row>
    <row r="15" spans="1:384">
      <c r="A15" s="5" t="s">
        <v>803</v>
      </c>
      <c r="B15" s="5" t="s">
        <v>980</v>
      </c>
      <c r="C15" t="s">
        <v>807</v>
      </c>
      <c r="D15" s="2" t="s">
        <v>559</v>
      </c>
      <c r="E15" s="26" t="s">
        <v>1233</v>
      </c>
      <c r="F15" s="71">
        <f t="shared" si="6"/>
        <v>0</v>
      </c>
    </row>
    <row r="16" spans="1:384">
      <c r="A16" s="5" t="s">
        <v>803</v>
      </c>
      <c r="B16" s="5" t="s">
        <v>980</v>
      </c>
      <c r="C16" t="s">
        <v>808</v>
      </c>
      <c r="D16" s="2" t="s">
        <v>560</v>
      </c>
      <c r="E16" s="26" t="s">
        <v>1233</v>
      </c>
      <c r="F16" s="71">
        <f t="shared" si="6"/>
        <v>0</v>
      </c>
    </row>
    <row r="17" spans="1:380">
      <c r="A17" s="5" t="s">
        <v>803</v>
      </c>
      <c r="B17" s="5" t="s">
        <v>980</v>
      </c>
      <c r="C17" t="s">
        <v>809</v>
      </c>
      <c r="D17" s="2" t="s">
        <v>561</v>
      </c>
      <c r="E17" s="26" t="s">
        <v>1234</v>
      </c>
      <c r="F17" s="71">
        <f t="shared" si="6"/>
        <v>5</v>
      </c>
      <c r="Y17" s="32">
        <v>1</v>
      </c>
      <c r="BB17" s="32">
        <v>1</v>
      </c>
      <c r="BX17" s="32">
        <v>1</v>
      </c>
      <c r="BY17" s="32">
        <v>1</v>
      </c>
      <c r="MX17" s="32">
        <v>1</v>
      </c>
    </row>
    <row r="18" spans="1:380">
      <c r="A18" s="5" t="s">
        <v>803</v>
      </c>
      <c r="B18" s="1" t="s">
        <v>982</v>
      </c>
      <c r="C18" s="1"/>
      <c r="D18" s="7" t="s">
        <v>981</v>
      </c>
      <c r="E18" s="26" t="s">
        <v>1234</v>
      </c>
      <c r="F18" s="71">
        <f t="shared" si="6"/>
        <v>1</v>
      </c>
      <c r="BC18" s="32">
        <v>1</v>
      </c>
    </row>
    <row r="19" spans="1:380">
      <c r="A19" s="5" t="s">
        <v>803</v>
      </c>
      <c r="B19" s="5" t="s">
        <v>982</v>
      </c>
      <c r="C19" t="s">
        <v>810</v>
      </c>
      <c r="D19" s="2" t="s">
        <v>562</v>
      </c>
      <c r="E19" s="26" t="s">
        <v>1234</v>
      </c>
      <c r="F19" s="71">
        <f t="shared" si="6"/>
        <v>0</v>
      </c>
    </row>
    <row r="20" spans="1:380">
      <c r="A20" s="5" t="s">
        <v>803</v>
      </c>
      <c r="B20" s="5" t="s">
        <v>982</v>
      </c>
      <c r="C20" t="s">
        <v>811</v>
      </c>
      <c r="D20" s="2" t="s">
        <v>563</v>
      </c>
      <c r="E20" s="26" t="s">
        <v>1234</v>
      </c>
      <c r="F20" s="71">
        <f t="shared" si="6"/>
        <v>1</v>
      </c>
      <c r="DI20" s="32">
        <v>1</v>
      </c>
    </row>
    <row r="21" spans="1:380">
      <c r="A21" s="5" t="s">
        <v>803</v>
      </c>
      <c r="B21" s="5" t="s">
        <v>982</v>
      </c>
      <c r="C21" t="s">
        <v>812</v>
      </c>
      <c r="D21" s="2" t="s">
        <v>564</v>
      </c>
      <c r="E21" s="26" t="s">
        <v>1234</v>
      </c>
      <c r="F21" s="71">
        <f t="shared" si="6"/>
        <v>5</v>
      </c>
      <c r="Y21" s="32">
        <v>1</v>
      </c>
      <c r="BB21" s="32">
        <v>1</v>
      </c>
      <c r="BX21" s="32">
        <v>1</v>
      </c>
      <c r="BY21" s="32">
        <v>1</v>
      </c>
      <c r="MX21" s="32">
        <v>1</v>
      </c>
    </row>
    <row r="22" spans="1:380">
      <c r="A22" s="5" t="s">
        <v>803</v>
      </c>
      <c r="B22" s="1" t="s">
        <v>984</v>
      </c>
      <c r="C22" s="1"/>
      <c r="D22" s="7" t="s">
        <v>983</v>
      </c>
      <c r="E22" s="26" t="s">
        <v>1234</v>
      </c>
      <c r="F22" s="71">
        <f t="shared" si="6"/>
        <v>0</v>
      </c>
    </row>
    <row r="23" spans="1:380">
      <c r="A23" s="5" t="s">
        <v>803</v>
      </c>
      <c r="B23" s="5" t="s">
        <v>984</v>
      </c>
      <c r="C23" t="s">
        <v>566</v>
      </c>
      <c r="D23" s="2" t="s">
        <v>565</v>
      </c>
      <c r="E23" s="26" t="s">
        <v>1234</v>
      </c>
      <c r="F23" s="71">
        <f t="shared" si="6"/>
        <v>0</v>
      </c>
    </row>
    <row r="24" spans="1:380">
      <c r="A24" s="5" t="s">
        <v>803</v>
      </c>
      <c r="B24" s="5" t="s">
        <v>984</v>
      </c>
      <c r="C24" t="s">
        <v>813</v>
      </c>
      <c r="D24" s="2" t="s">
        <v>567</v>
      </c>
      <c r="E24" s="26" t="s">
        <v>1234</v>
      </c>
      <c r="F24" s="71">
        <f t="shared" si="6"/>
        <v>0</v>
      </c>
    </row>
    <row r="25" spans="1:380">
      <c r="A25" s="5" t="s">
        <v>803</v>
      </c>
      <c r="B25" s="5" t="s">
        <v>984</v>
      </c>
      <c r="C25" t="s">
        <v>814</v>
      </c>
      <c r="D25" s="2" t="s">
        <v>568</v>
      </c>
      <c r="E25" s="26" t="s">
        <v>1234</v>
      </c>
      <c r="F25" s="71">
        <f t="shared" si="6"/>
        <v>5</v>
      </c>
      <c r="Y25" s="32">
        <v>1</v>
      </c>
      <c r="BB25" s="32">
        <v>1</v>
      </c>
      <c r="BX25" s="32">
        <v>1</v>
      </c>
      <c r="BY25" s="32">
        <v>1</v>
      </c>
      <c r="MX25" s="32">
        <v>1</v>
      </c>
    </row>
    <row r="26" spans="1:380">
      <c r="A26" s="5" t="s">
        <v>803</v>
      </c>
      <c r="B26" s="1" t="s">
        <v>986</v>
      </c>
      <c r="C26" s="1"/>
      <c r="D26" s="7" t="s">
        <v>985</v>
      </c>
      <c r="E26" s="116" t="s">
        <v>1231</v>
      </c>
      <c r="F26" s="71">
        <f t="shared" si="6"/>
        <v>0</v>
      </c>
    </row>
    <row r="27" spans="1:380">
      <c r="A27" s="5" t="s">
        <v>803</v>
      </c>
      <c r="B27" s="5" t="s">
        <v>986</v>
      </c>
      <c r="C27" t="s">
        <v>815</v>
      </c>
      <c r="D27" s="2" t="s">
        <v>569</v>
      </c>
      <c r="E27" s="116" t="s">
        <v>1231</v>
      </c>
      <c r="F27" s="71">
        <f t="shared" si="6"/>
        <v>0</v>
      </c>
    </row>
    <row r="28" spans="1:380" ht="30">
      <c r="A28" s="5" t="s">
        <v>803</v>
      </c>
      <c r="B28" s="5" t="s">
        <v>986</v>
      </c>
      <c r="C28" t="s">
        <v>816</v>
      </c>
      <c r="D28" s="2" t="s">
        <v>571</v>
      </c>
      <c r="E28" s="116" t="s">
        <v>1231</v>
      </c>
      <c r="F28" s="71">
        <f t="shared" si="6"/>
        <v>0</v>
      </c>
    </row>
    <row r="29" spans="1:380">
      <c r="A29" s="5" t="s">
        <v>803</v>
      </c>
      <c r="B29" s="5" t="s">
        <v>986</v>
      </c>
      <c r="C29" t="s">
        <v>817</v>
      </c>
      <c r="D29" s="2" t="s">
        <v>570</v>
      </c>
      <c r="E29" s="116" t="s">
        <v>1231</v>
      </c>
      <c r="F29" s="71">
        <f t="shared" si="6"/>
        <v>0</v>
      </c>
    </row>
    <row r="30" spans="1:380">
      <c r="A30" s="8" t="s">
        <v>1049</v>
      </c>
      <c r="B30" s="1" t="s">
        <v>988</v>
      </c>
      <c r="C30" s="1"/>
      <c r="D30" s="7" t="s">
        <v>987</v>
      </c>
      <c r="E30" s="26" t="s">
        <v>1233</v>
      </c>
      <c r="F30" s="71">
        <f t="shared" si="6"/>
        <v>4</v>
      </c>
      <c r="BK30" s="32">
        <v>1</v>
      </c>
      <c r="EA30" s="32">
        <v>1</v>
      </c>
      <c r="HT30" s="32">
        <v>1</v>
      </c>
      <c r="IG30" s="32">
        <v>1</v>
      </c>
    </row>
    <row r="31" spans="1:380">
      <c r="A31" s="5" t="s">
        <v>1049</v>
      </c>
      <c r="B31" s="5" t="s">
        <v>988</v>
      </c>
      <c r="C31" t="s">
        <v>818</v>
      </c>
      <c r="D31" s="2" t="s">
        <v>574</v>
      </c>
      <c r="E31" s="26" t="s">
        <v>1233</v>
      </c>
      <c r="F31" s="71">
        <f t="shared" si="6"/>
        <v>21</v>
      </c>
      <c r="N31" s="32">
        <v>1</v>
      </c>
      <c r="AI31" s="32">
        <v>1</v>
      </c>
      <c r="AJ31" s="32">
        <v>1</v>
      </c>
      <c r="AK31" s="32">
        <v>1</v>
      </c>
      <c r="AM31" s="32">
        <v>1</v>
      </c>
      <c r="BF31" s="32">
        <v>1</v>
      </c>
      <c r="BM31" s="32">
        <v>1</v>
      </c>
      <c r="CS31" s="32">
        <v>1</v>
      </c>
      <c r="ED31" s="32">
        <v>1</v>
      </c>
      <c r="GH31" s="32">
        <v>1</v>
      </c>
      <c r="HV31" s="32">
        <v>1</v>
      </c>
      <c r="HW31" s="32">
        <v>1</v>
      </c>
      <c r="IJ31" s="32">
        <v>1</v>
      </c>
      <c r="IK31" s="32">
        <v>1</v>
      </c>
      <c r="IM31" s="32">
        <v>1</v>
      </c>
      <c r="LQ31" s="32">
        <v>1</v>
      </c>
      <c r="LR31" s="32">
        <v>1</v>
      </c>
      <c r="LS31" s="32">
        <v>1</v>
      </c>
      <c r="LT31" s="32">
        <v>1</v>
      </c>
      <c r="LU31" s="32">
        <v>1</v>
      </c>
      <c r="LW31" s="32">
        <v>1</v>
      </c>
    </row>
    <row r="32" spans="1:380">
      <c r="A32" s="5" t="s">
        <v>1049</v>
      </c>
      <c r="B32" s="5" t="s">
        <v>988</v>
      </c>
      <c r="C32" t="s">
        <v>819</v>
      </c>
      <c r="D32" s="2" t="s">
        <v>573</v>
      </c>
      <c r="E32" s="26" t="s">
        <v>1233</v>
      </c>
      <c r="F32" s="71">
        <f t="shared" si="6"/>
        <v>10</v>
      </c>
      <c r="N32" s="32">
        <v>1</v>
      </c>
      <c r="EC32" s="32">
        <v>1</v>
      </c>
      <c r="EE32" s="32">
        <v>1</v>
      </c>
      <c r="FP32" s="32">
        <v>1</v>
      </c>
      <c r="FU32" s="32">
        <v>1</v>
      </c>
      <c r="FV32" s="32">
        <v>1</v>
      </c>
      <c r="HW32" s="32">
        <v>1</v>
      </c>
      <c r="LN32" s="32">
        <v>1</v>
      </c>
      <c r="LV32" s="32">
        <v>1</v>
      </c>
      <c r="NP32" s="32">
        <v>1</v>
      </c>
    </row>
    <row r="33" spans="1:382" ht="30">
      <c r="A33" s="5" t="s">
        <v>1049</v>
      </c>
      <c r="B33" s="5" t="s">
        <v>988</v>
      </c>
      <c r="C33" t="s">
        <v>575</v>
      </c>
      <c r="D33" s="2" t="s">
        <v>572</v>
      </c>
      <c r="E33" s="26" t="s">
        <v>1233</v>
      </c>
      <c r="F33" s="71">
        <f t="shared" si="6"/>
        <v>34</v>
      </c>
      <c r="N33" s="32">
        <v>1</v>
      </c>
      <c r="S33" s="32">
        <v>1</v>
      </c>
      <c r="AL33" s="32">
        <v>1</v>
      </c>
      <c r="AO33" s="32">
        <v>1</v>
      </c>
      <c r="AY33" s="32">
        <v>1</v>
      </c>
      <c r="AZ33" s="32">
        <v>1</v>
      </c>
      <c r="BA33" s="32">
        <v>1</v>
      </c>
      <c r="BB33" s="32">
        <v>1</v>
      </c>
      <c r="BM33" s="32">
        <v>1</v>
      </c>
      <c r="BW33" s="32">
        <v>1</v>
      </c>
      <c r="BX33" s="32">
        <v>1</v>
      </c>
      <c r="BY33" s="32">
        <v>1</v>
      </c>
      <c r="CH33" s="32">
        <v>1</v>
      </c>
      <c r="DI33" s="32">
        <v>1</v>
      </c>
      <c r="EB33" s="32">
        <v>1</v>
      </c>
      <c r="EC33" s="32">
        <v>1</v>
      </c>
      <c r="ED33" s="32">
        <v>1</v>
      </c>
      <c r="EE33" s="32">
        <v>1</v>
      </c>
      <c r="EG33" s="32">
        <v>1</v>
      </c>
      <c r="EP33" s="32">
        <v>1</v>
      </c>
      <c r="FJ33" s="32">
        <v>1</v>
      </c>
      <c r="FR33" s="32">
        <v>1</v>
      </c>
      <c r="HU33" s="32">
        <v>1</v>
      </c>
      <c r="HZ33" s="32">
        <v>1</v>
      </c>
      <c r="IR33" s="32">
        <v>1</v>
      </c>
      <c r="KN33" s="32">
        <v>1</v>
      </c>
      <c r="LP33" s="32">
        <v>1</v>
      </c>
      <c r="LY33" s="32">
        <v>1</v>
      </c>
      <c r="MK33" s="32">
        <v>1</v>
      </c>
      <c r="ML33" s="32">
        <v>1</v>
      </c>
      <c r="MU33" s="32">
        <v>1</v>
      </c>
      <c r="ND33" s="32">
        <v>1</v>
      </c>
      <c r="NG33" s="32">
        <v>1</v>
      </c>
      <c r="NR33" s="32">
        <v>1</v>
      </c>
    </row>
    <row r="34" spans="1:382" ht="30">
      <c r="A34" s="5" t="s">
        <v>1049</v>
      </c>
      <c r="B34" s="5" t="s">
        <v>988</v>
      </c>
      <c r="C34" t="s">
        <v>820</v>
      </c>
      <c r="D34" s="2" t="s">
        <v>576</v>
      </c>
      <c r="E34" s="26" t="s">
        <v>1234</v>
      </c>
      <c r="F34" s="71">
        <f t="shared" si="6"/>
        <v>2</v>
      </c>
      <c r="HQ34" s="32">
        <v>1</v>
      </c>
      <c r="IP34" s="32">
        <v>1</v>
      </c>
    </row>
    <row r="35" spans="1:382">
      <c r="A35" s="5" t="s">
        <v>1049</v>
      </c>
      <c r="B35" s="5" t="s">
        <v>988</v>
      </c>
      <c r="C35" t="s">
        <v>821</v>
      </c>
      <c r="D35" s="2" t="s">
        <v>577</v>
      </c>
      <c r="E35" s="26" t="s">
        <v>1234</v>
      </c>
      <c r="F35" s="71">
        <f t="shared" si="6"/>
        <v>4</v>
      </c>
      <c r="AI35" s="32">
        <v>1</v>
      </c>
      <c r="FU35" s="32">
        <v>1</v>
      </c>
      <c r="FV35" s="32">
        <v>1</v>
      </c>
      <c r="IL35" s="32">
        <v>1</v>
      </c>
    </row>
    <row r="36" spans="1:382" ht="30">
      <c r="A36" s="5" t="s">
        <v>1049</v>
      </c>
      <c r="B36" s="5" t="s">
        <v>988</v>
      </c>
      <c r="C36" t="s">
        <v>822</v>
      </c>
      <c r="D36" s="2" t="s">
        <v>580</v>
      </c>
      <c r="E36" s="26" t="s">
        <v>1234</v>
      </c>
      <c r="F36" s="71">
        <f t="shared" si="6"/>
        <v>3</v>
      </c>
      <c r="DY36" s="32">
        <v>1</v>
      </c>
      <c r="HO36" s="32">
        <v>1</v>
      </c>
      <c r="LS36" s="32">
        <v>1</v>
      </c>
    </row>
    <row r="37" spans="1:382">
      <c r="A37" s="5" t="s">
        <v>1049</v>
      </c>
      <c r="B37" s="5" t="s">
        <v>988</v>
      </c>
      <c r="C37" t="s">
        <v>823</v>
      </c>
      <c r="D37" s="2" t="s">
        <v>579</v>
      </c>
      <c r="E37" s="26" t="s">
        <v>1233</v>
      </c>
      <c r="F37" s="71">
        <f t="shared" si="6"/>
        <v>32</v>
      </c>
      <c r="N37" s="32">
        <v>1</v>
      </c>
      <c r="S37" s="32">
        <v>1</v>
      </c>
      <c r="AO37" s="32">
        <v>1</v>
      </c>
      <c r="AY37" s="32">
        <v>1</v>
      </c>
      <c r="AZ37" s="32">
        <v>1</v>
      </c>
      <c r="BA37" s="32">
        <v>1</v>
      </c>
      <c r="BB37" s="32">
        <v>1</v>
      </c>
      <c r="BM37" s="32">
        <v>1</v>
      </c>
      <c r="BW37" s="32">
        <v>1</v>
      </c>
      <c r="BX37" s="32">
        <v>1</v>
      </c>
      <c r="BY37" s="32">
        <v>1</v>
      </c>
      <c r="CH37" s="32">
        <v>1</v>
      </c>
      <c r="EB37" s="32">
        <v>1</v>
      </c>
      <c r="EC37" s="32">
        <v>1</v>
      </c>
      <c r="ED37" s="32">
        <v>1</v>
      </c>
      <c r="EE37" s="32">
        <v>1</v>
      </c>
      <c r="EG37" s="32">
        <v>1</v>
      </c>
      <c r="EP37" s="32">
        <v>1</v>
      </c>
      <c r="FJ37" s="32">
        <v>1</v>
      </c>
      <c r="FR37" s="32">
        <v>1</v>
      </c>
      <c r="HU37" s="32">
        <v>1</v>
      </c>
      <c r="HZ37" s="32">
        <v>1</v>
      </c>
      <c r="IR37" s="32">
        <v>1</v>
      </c>
      <c r="KN37" s="32">
        <v>1</v>
      </c>
      <c r="LP37" s="32">
        <v>1</v>
      </c>
      <c r="LY37" s="32">
        <v>1</v>
      </c>
      <c r="MK37" s="32">
        <v>1</v>
      </c>
      <c r="ML37" s="32">
        <v>1</v>
      </c>
      <c r="MU37" s="32">
        <v>1</v>
      </c>
      <c r="ND37" s="32">
        <v>1</v>
      </c>
      <c r="NG37" s="32">
        <v>1</v>
      </c>
      <c r="NR37" s="32">
        <v>1</v>
      </c>
    </row>
    <row r="38" spans="1:382" ht="30">
      <c r="A38" s="5" t="s">
        <v>1049</v>
      </c>
      <c r="B38" s="5" t="s">
        <v>988</v>
      </c>
      <c r="C38" t="s">
        <v>824</v>
      </c>
      <c r="D38" s="2" t="s">
        <v>578</v>
      </c>
      <c r="E38" s="26" t="s">
        <v>1234</v>
      </c>
      <c r="F38" s="71">
        <f t="shared" si="6"/>
        <v>0</v>
      </c>
    </row>
    <row r="39" spans="1:382">
      <c r="A39" s="5" t="s">
        <v>1049</v>
      </c>
      <c r="B39" s="1" t="s">
        <v>990</v>
      </c>
      <c r="C39" s="1"/>
      <c r="D39" s="7" t="s">
        <v>989</v>
      </c>
      <c r="E39" s="26" t="s">
        <v>1233</v>
      </c>
      <c r="F39" s="71">
        <f t="shared" si="6"/>
        <v>10</v>
      </c>
      <c r="G39" s="32">
        <v>1</v>
      </c>
      <c r="H39" s="32">
        <v>1</v>
      </c>
      <c r="T39" s="32">
        <v>1</v>
      </c>
      <c r="U39" s="32">
        <v>1</v>
      </c>
      <c r="Z39" s="32">
        <v>1</v>
      </c>
      <c r="AH39" s="32">
        <v>1</v>
      </c>
      <c r="AN39" s="32">
        <v>1</v>
      </c>
      <c r="AT39" s="32">
        <v>1</v>
      </c>
      <c r="AW39" s="32">
        <v>1</v>
      </c>
      <c r="AX39" s="32">
        <v>1</v>
      </c>
    </row>
    <row r="40" spans="1:382">
      <c r="A40" s="5" t="s">
        <v>1049</v>
      </c>
      <c r="B40" s="5" t="s">
        <v>990</v>
      </c>
      <c r="C40" t="s">
        <v>581</v>
      </c>
      <c r="D40" s="2" t="s">
        <v>582</v>
      </c>
      <c r="E40" s="26" t="s">
        <v>1233</v>
      </c>
      <c r="F40" s="71">
        <f t="shared" si="6"/>
        <v>4</v>
      </c>
      <c r="I40" s="32">
        <v>1</v>
      </c>
      <c r="K40" s="32">
        <v>1</v>
      </c>
      <c r="L40" s="32">
        <v>1</v>
      </c>
      <c r="AF40" s="32">
        <v>1</v>
      </c>
    </row>
    <row r="41" spans="1:382" ht="30">
      <c r="A41" s="5" t="s">
        <v>1049</v>
      </c>
      <c r="B41" s="5" t="s">
        <v>990</v>
      </c>
      <c r="C41" t="s">
        <v>825</v>
      </c>
      <c r="D41" s="2" t="s">
        <v>583</v>
      </c>
      <c r="E41" s="26" t="s">
        <v>1233</v>
      </c>
      <c r="F41" s="71">
        <f t="shared" si="6"/>
        <v>2</v>
      </c>
      <c r="Y41" s="32">
        <v>1</v>
      </c>
      <c r="ND41" s="32">
        <v>1</v>
      </c>
    </row>
    <row r="42" spans="1:382">
      <c r="A42" s="5" t="s">
        <v>1049</v>
      </c>
      <c r="B42" s="5" t="s">
        <v>990</v>
      </c>
      <c r="C42" t="s">
        <v>826</v>
      </c>
      <c r="D42" s="2" t="s">
        <v>584</v>
      </c>
      <c r="E42" s="26" t="s">
        <v>1233</v>
      </c>
      <c r="F42" s="71">
        <f t="shared" si="6"/>
        <v>8</v>
      </c>
      <c r="R42" s="32">
        <v>1</v>
      </c>
      <c r="V42" s="32">
        <v>1</v>
      </c>
      <c r="W42" s="32">
        <v>1</v>
      </c>
      <c r="X42" s="32">
        <v>1</v>
      </c>
      <c r="Y42" s="32">
        <v>1</v>
      </c>
      <c r="AG42" s="32">
        <v>1</v>
      </c>
      <c r="AM42" s="32">
        <v>1</v>
      </c>
      <c r="BW42" s="32">
        <v>1</v>
      </c>
    </row>
    <row r="43" spans="1:382">
      <c r="A43" s="5" t="s">
        <v>1049</v>
      </c>
      <c r="B43" s="5" t="s">
        <v>990</v>
      </c>
      <c r="C43" t="s">
        <v>827</v>
      </c>
      <c r="D43" s="2" t="s">
        <v>585</v>
      </c>
      <c r="E43" s="26" t="s">
        <v>1233</v>
      </c>
      <c r="F43" s="71">
        <f t="shared" si="6"/>
        <v>8</v>
      </c>
      <c r="R43" s="32">
        <v>1</v>
      </c>
      <c r="V43" s="32">
        <v>1</v>
      </c>
      <c r="W43" s="32">
        <v>1</v>
      </c>
      <c r="X43" s="32">
        <v>1</v>
      </c>
      <c r="Y43" s="32">
        <v>1</v>
      </c>
      <c r="AG43" s="32">
        <v>1</v>
      </c>
      <c r="AM43" s="32">
        <v>1</v>
      </c>
      <c r="BW43" s="32">
        <v>1</v>
      </c>
    </row>
    <row r="44" spans="1:382">
      <c r="A44" s="5" t="s">
        <v>1049</v>
      </c>
      <c r="B44" s="5" t="s">
        <v>990</v>
      </c>
      <c r="C44" t="s">
        <v>828</v>
      </c>
      <c r="D44" s="2" t="s">
        <v>586</v>
      </c>
      <c r="E44" s="26" t="s">
        <v>1234</v>
      </c>
      <c r="F44" s="71">
        <f t="shared" si="6"/>
        <v>12</v>
      </c>
      <c r="R44" s="32">
        <v>1</v>
      </c>
      <c r="V44" s="32">
        <v>1</v>
      </c>
      <c r="W44" s="32">
        <v>1</v>
      </c>
      <c r="X44" s="32">
        <v>1</v>
      </c>
      <c r="Y44" s="32">
        <v>1</v>
      </c>
      <c r="AG44" s="32">
        <v>1</v>
      </c>
      <c r="AM44" s="32">
        <v>1</v>
      </c>
      <c r="AO44" s="32">
        <v>1</v>
      </c>
      <c r="AP44" s="32">
        <v>1</v>
      </c>
      <c r="AQ44" s="32">
        <v>1</v>
      </c>
      <c r="AR44" s="32">
        <v>1</v>
      </c>
      <c r="BW44" s="32">
        <v>1</v>
      </c>
    </row>
    <row r="45" spans="1:382">
      <c r="A45" s="5" t="s">
        <v>1049</v>
      </c>
      <c r="B45" s="5" t="s">
        <v>990</v>
      </c>
      <c r="C45" t="s">
        <v>829</v>
      </c>
      <c r="D45" s="2" t="s">
        <v>587</v>
      </c>
      <c r="E45" s="26" t="s">
        <v>1233</v>
      </c>
      <c r="F45" s="71">
        <f t="shared" si="6"/>
        <v>1</v>
      </c>
      <c r="AN45" s="32">
        <v>1</v>
      </c>
    </row>
    <row r="46" spans="1:382">
      <c r="A46" s="5" t="s">
        <v>1049</v>
      </c>
      <c r="B46" s="1" t="s">
        <v>992</v>
      </c>
      <c r="C46" s="1"/>
      <c r="D46" s="7" t="s">
        <v>991</v>
      </c>
      <c r="E46" s="26" t="s">
        <v>1234</v>
      </c>
      <c r="F46" s="71">
        <f t="shared" si="6"/>
        <v>0</v>
      </c>
    </row>
    <row r="47" spans="1:382">
      <c r="A47" s="5" t="s">
        <v>1049</v>
      </c>
      <c r="B47" s="5" t="s">
        <v>992</v>
      </c>
      <c r="C47" t="s">
        <v>593</v>
      </c>
      <c r="D47" s="2" t="s">
        <v>592</v>
      </c>
      <c r="E47" s="116" t="s">
        <v>1231</v>
      </c>
      <c r="F47" s="71">
        <f t="shared" si="6"/>
        <v>0</v>
      </c>
    </row>
    <row r="48" spans="1:382">
      <c r="A48" s="5" t="s">
        <v>1049</v>
      </c>
      <c r="B48" s="5" t="s">
        <v>992</v>
      </c>
      <c r="C48" t="s">
        <v>830</v>
      </c>
      <c r="D48" s="2" t="s">
        <v>588</v>
      </c>
      <c r="E48" s="26" t="s">
        <v>1234</v>
      </c>
      <c r="F48" s="71">
        <f t="shared" si="6"/>
        <v>7</v>
      </c>
      <c r="BT48" s="32">
        <v>1</v>
      </c>
      <c r="BW48" s="32">
        <v>1</v>
      </c>
      <c r="CE48" s="32">
        <v>1</v>
      </c>
      <c r="CF48" s="32">
        <v>1</v>
      </c>
      <c r="DY48" s="32">
        <v>1</v>
      </c>
      <c r="EF48" s="32">
        <v>1</v>
      </c>
      <c r="HO48" s="32">
        <v>1</v>
      </c>
    </row>
    <row r="49" spans="1:106">
      <c r="A49" s="5" t="s">
        <v>1049</v>
      </c>
      <c r="B49" s="5" t="s">
        <v>992</v>
      </c>
      <c r="C49" t="s">
        <v>831</v>
      </c>
      <c r="D49" s="2" t="s">
        <v>589</v>
      </c>
      <c r="E49" s="116" t="s">
        <v>1231</v>
      </c>
      <c r="F49" s="71">
        <f t="shared" si="6"/>
        <v>0</v>
      </c>
    </row>
    <row r="50" spans="1:106">
      <c r="A50" s="5" t="s">
        <v>1049</v>
      </c>
      <c r="B50" s="5" t="s">
        <v>992</v>
      </c>
      <c r="C50" t="s">
        <v>832</v>
      </c>
      <c r="D50" s="2" t="s">
        <v>590</v>
      </c>
      <c r="E50" s="116" t="s">
        <v>1231</v>
      </c>
      <c r="F50" s="71">
        <f t="shared" si="6"/>
        <v>0</v>
      </c>
    </row>
    <row r="51" spans="1:106">
      <c r="A51" s="5" t="s">
        <v>1049</v>
      </c>
      <c r="B51" s="5" t="s">
        <v>992</v>
      </c>
      <c r="C51" t="s">
        <v>833</v>
      </c>
      <c r="D51" s="2" t="s">
        <v>591</v>
      </c>
      <c r="E51" s="116" t="s">
        <v>1231</v>
      </c>
      <c r="F51" s="71">
        <f t="shared" si="6"/>
        <v>0</v>
      </c>
    </row>
    <row r="52" spans="1:106">
      <c r="A52" s="5" t="s">
        <v>1049</v>
      </c>
      <c r="B52" s="1" t="s">
        <v>994</v>
      </c>
      <c r="C52" s="1"/>
      <c r="D52" s="7" t="s">
        <v>993</v>
      </c>
      <c r="E52" s="26" t="s">
        <v>1234</v>
      </c>
      <c r="F52" s="71">
        <f t="shared" si="6"/>
        <v>0</v>
      </c>
    </row>
    <row r="53" spans="1:106" ht="30">
      <c r="A53" s="5" t="s">
        <v>1049</v>
      </c>
      <c r="B53" s="5" t="s">
        <v>994</v>
      </c>
      <c r="C53" t="s">
        <v>600</v>
      </c>
      <c r="D53" s="2" t="s">
        <v>594</v>
      </c>
      <c r="E53" s="26" t="s">
        <v>1234</v>
      </c>
      <c r="F53" s="71">
        <f t="shared" si="6"/>
        <v>0</v>
      </c>
    </row>
    <row r="54" spans="1:106" ht="30">
      <c r="A54" s="5" t="s">
        <v>1049</v>
      </c>
      <c r="B54" s="5" t="s">
        <v>994</v>
      </c>
      <c r="C54" t="s">
        <v>834</v>
      </c>
      <c r="D54" s="2" t="s">
        <v>595</v>
      </c>
      <c r="E54" s="26" t="s">
        <v>1234</v>
      </c>
      <c r="F54" s="71">
        <f t="shared" si="6"/>
        <v>0</v>
      </c>
    </row>
    <row r="55" spans="1:106" ht="30">
      <c r="A55" s="5" t="s">
        <v>1049</v>
      </c>
      <c r="B55" s="5" t="s">
        <v>994</v>
      </c>
      <c r="C55" t="s">
        <v>835</v>
      </c>
      <c r="D55" s="2" t="s">
        <v>596</v>
      </c>
      <c r="E55" s="26" t="s">
        <v>1234</v>
      </c>
      <c r="F55" s="71">
        <f t="shared" si="6"/>
        <v>4</v>
      </c>
      <c r="L55" s="32">
        <v>1</v>
      </c>
      <c r="AT55" s="32">
        <v>1</v>
      </c>
      <c r="BW55" s="32">
        <v>1</v>
      </c>
      <c r="DB55" s="32">
        <v>1</v>
      </c>
    </row>
    <row r="56" spans="1:106" ht="30">
      <c r="A56" s="5" t="s">
        <v>1049</v>
      </c>
      <c r="B56" s="5" t="s">
        <v>994</v>
      </c>
      <c r="C56" t="s">
        <v>836</v>
      </c>
      <c r="D56" s="2" t="s">
        <v>597</v>
      </c>
      <c r="E56" s="26" t="s">
        <v>1234</v>
      </c>
      <c r="F56" s="71">
        <f t="shared" si="6"/>
        <v>1</v>
      </c>
      <c r="BW56" s="32">
        <v>1</v>
      </c>
    </row>
    <row r="57" spans="1:106">
      <c r="A57" s="5" t="s">
        <v>1049</v>
      </c>
      <c r="B57" s="5" t="s">
        <v>994</v>
      </c>
      <c r="C57" t="s">
        <v>837</v>
      </c>
      <c r="D57" s="2" t="s">
        <v>598</v>
      </c>
      <c r="E57" s="26" t="s">
        <v>1234</v>
      </c>
      <c r="F57" s="71">
        <f t="shared" si="6"/>
        <v>1</v>
      </c>
      <c r="BW57" s="32">
        <v>1</v>
      </c>
    </row>
    <row r="58" spans="1:106" ht="30">
      <c r="A58" s="5" t="s">
        <v>1049</v>
      </c>
      <c r="B58" s="5" t="s">
        <v>994</v>
      </c>
      <c r="C58" t="s">
        <v>838</v>
      </c>
      <c r="D58" s="2" t="s">
        <v>599</v>
      </c>
      <c r="E58" s="26" t="s">
        <v>1234</v>
      </c>
      <c r="F58" s="71">
        <f t="shared" si="6"/>
        <v>0</v>
      </c>
    </row>
    <row r="59" spans="1:106">
      <c r="A59" s="5" t="s">
        <v>1049</v>
      </c>
      <c r="B59" s="1" t="s">
        <v>996</v>
      </c>
      <c r="C59" s="1"/>
      <c r="D59" s="7" t="s">
        <v>995</v>
      </c>
      <c r="E59" s="26" t="s">
        <v>1234</v>
      </c>
      <c r="F59" s="71">
        <f t="shared" si="6"/>
        <v>0</v>
      </c>
    </row>
    <row r="60" spans="1:106">
      <c r="A60" s="5" t="s">
        <v>1049</v>
      </c>
      <c r="B60" s="5" t="s">
        <v>996</v>
      </c>
      <c r="C60" t="s">
        <v>602</v>
      </c>
      <c r="D60" s="2" t="s">
        <v>601</v>
      </c>
      <c r="E60" s="26" t="s">
        <v>1234</v>
      </c>
      <c r="F60" s="71">
        <f t="shared" si="6"/>
        <v>1</v>
      </c>
      <c r="BV60" s="32">
        <v>1</v>
      </c>
    </row>
    <row r="61" spans="1:106" ht="30">
      <c r="A61" s="5" t="s">
        <v>1049</v>
      </c>
      <c r="B61" s="5" t="s">
        <v>996</v>
      </c>
      <c r="C61" t="s">
        <v>839</v>
      </c>
      <c r="D61" s="2" t="s">
        <v>603</v>
      </c>
      <c r="E61" s="26" t="s">
        <v>1234</v>
      </c>
      <c r="F61" s="71">
        <f t="shared" si="6"/>
        <v>1</v>
      </c>
      <c r="BV61" s="32">
        <v>1</v>
      </c>
    </row>
    <row r="62" spans="1:106">
      <c r="A62" s="5" t="s">
        <v>1049</v>
      </c>
      <c r="B62" s="5" t="s">
        <v>996</v>
      </c>
      <c r="C62" t="s">
        <v>840</v>
      </c>
      <c r="D62" s="2" t="s">
        <v>604</v>
      </c>
      <c r="E62" s="26" t="s">
        <v>1234</v>
      </c>
      <c r="F62" s="71">
        <f t="shared" si="6"/>
        <v>1</v>
      </c>
      <c r="BV62" s="32">
        <v>1</v>
      </c>
    </row>
    <row r="63" spans="1:106" ht="30">
      <c r="A63" s="5" t="s">
        <v>1049</v>
      </c>
      <c r="B63" s="5" t="s">
        <v>996</v>
      </c>
      <c r="C63" t="s">
        <v>841</v>
      </c>
      <c r="D63" s="2" t="s">
        <v>605</v>
      </c>
      <c r="E63" s="116" t="s">
        <v>1231</v>
      </c>
      <c r="F63" s="71">
        <f t="shared" si="6"/>
        <v>0</v>
      </c>
    </row>
    <row r="64" spans="1:106">
      <c r="A64" s="5" t="s">
        <v>1049</v>
      </c>
      <c r="B64" s="5" t="s">
        <v>996</v>
      </c>
      <c r="C64" t="s">
        <v>842</v>
      </c>
      <c r="D64" s="2" t="s">
        <v>606</v>
      </c>
      <c r="E64" s="26" t="s">
        <v>1234</v>
      </c>
      <c r="F64" s="71">
        <f t="shared" si="6"/>
        <v>9</v>
      </c>
      <c r="M64" s="32">
        <v>1</v>
      </c>
      <c r="S64" s="32">
        <v>1</v>
      </c>
      <c r="W64" s="32">
        <v>1</v>
      </c>
      <c r="X64" s="32">
        <v>1</v>
      </c>
      <c r="AE64" s="32">
        <v>1</v>
      </c>
      <c r="AF64" s="32">
        <v>1</v>
      </c>
      <c r="BR64" s="32">
        <v>1</v>
      </c>
      <c r="BU64" s="32">
        <v>1</v>
      </c>
      <c r="BV64" s="32">
        <v>1</v>
      </c>
    </row>
    <row r="65" spans="1:330">
      <c r="A65" s="5" t="s">
        <v>1049</v>
      </c>
      <c r="B65" s="5" t="s">
        <v>996</v>
      </c>
      <c r="C65" t="s">
        <v>843</v>
      </c>
      <c r="D65" s="2" t="s">
        <v>607</v>
      </c>
      <c r="E65" s="26" t="s">
        <v>1234</v>
      </c>
      <c r="F65" s="71">
        <f t="shared" si="6"/>
        <v>7</v>
      </c>
      <c r="J65" s="32">
        <v>1</v>
      </c>
      <c r="AA65" s="32">
        <v>1</v>
      </c>
      <c r="AB65" s="32">
        <v>1</v>
      </c>
      <c r="HB65" s="32">
        <v>1</v>
      </c>
      <c r="HD65" s="32">
        <v>1</v>
      </c>
      <c r="KU65" s="32">
        <v>1</v>
      </c>
      <c r="LN65" s="32">
        <v>1</v>
      </c>
    </row>
    <row r="66" spans="1:330">
      <c r="A66" s="5" t="s">
        <v>1049</v>
      </c>
      <c r="B66" s="1" t="s">
        <v>998</v>
      </c>
      <c r="C66" s="1"/>
      <c r="D66" s="7" t="s">
        <v>997</v>
      </c>
      <c r="E66" s="26" t="s">
        <v>1234</v>
      </c>
      <c r="F66" s="71">
        <f t="shared" si="6"/>
        <v>2</v>
      </c>
      <c r="AA66" s="32">
        <v>1</v>
      </c>
      <c r="KU66" s="32">
        <v>1</v>
      </c>
    </row>
    <row r="67" spans="1:330">
      <c r="A67" s="5" t="s">
        <v>1049</v>
      </c>
      <c r="B67" s="5" t="s">
        <v>998</v>
      </c>
      <c r="C67" t="s">
        <v>608</v>
      </c>
      <c r="D67" s="2" t="s">
        <v>609</v>
      </c>
      <c r="E67" s="26" t="s">
        <v>1234</v>
      </c>
      <c r="F67" s="71">
        <f t="shared" si="6"/>
        <v>4</v>
      </c>
      <c r="P67" s="32">
        <v>1</v>
      </c>
      <c r="AB67" s="32">
        <v>1</v>
      </c>
      <c r="BD67" s="32">
        <v>1</v>
      </c>
      <c r="LN67" s="32">
        <v>1</v>
      </c>
    </row>
    <row r="68" spans="1:330">
      <c r="A68" s="5" t="s">
        <v>1049</v>
      </c>
      <c r="B68" s="5" t="s">
        <v>998</v>
      </c>
      <c r="C68" t="s">
        <v>844</v>
      </c>
      <c r="D68" s="2" t="s">
        <v>610</v>
      </c>
      <c r="E68" s="26" t="s">
        <v>1234</v>
      </c>
      <c r="F68" s="71">
        <f t="shared" si="6"/>
        <v>3</v>
      </c>
      <c r="AB68" s="32">
        <v>1</v>
      </c>
      <c r="AE68" s="32">
        <v>1</v>
      </c>
      <c r="AF68" s="32">
        <v>1</v>
      </c>
    </row>
    <row r="69" spans="1:330">
      <c r="A69" s="5" t="s">
        <v>1049</v>
      </c>
      <c r="B69" s="5" t="s">
        <v>998</v>
      </c>
      <c r="C69" t="s">
        <v>845</v>
      </c>
      <c r="D69" s="2" t="s">
        <v>611</v>
      </c>
      <c r="E69" s="26" t="s">
        <v>1233</v>
      </c>
      <c r="F69" s="71">
        <f t="shared" si="6"/>
        <v>2</v>
      </c>
      <c r="AB69" s="4"/>
      <c r="AC69" s="32">
        <v>1</v>
      </c>
      <c r="AD69" s="32">
        <v>1</v>
      </c>
    </row>
    <row r="70" spans="1:330">
      <c r="A70" s="5" t="s">
        <v>1049</v>
      </c>
      <c r="B70" s="5" t="s">
        <v>998</v>
      </c>
      <c r="C70" t="s">
        <v>846</v>
      </c>
      <c r="D70" s="2" t="s">
        <v>612</v>
      </c>
      <c r="E70" s="26" t="s">
        <v>1233</v>
      </c>
      <c r="F70" s="71">
        <f t="shared" si="6"/>
        <v>2</v>
      </c>
      <c r="AP70" s="32">
        <v>1</v>
      </c>
      <c r="CJ70" s="32">
        <v>1</v>
      </c>
    </row>
    <row r="71" spans="1:330">
      <c r="A71" s="5" t="s">
        <v>1049</v>
      </c>
      <c r="B71" s="5" t="s">
        <v>998</v>
      </c>
      <c r="C71" t="s">
        <v>847</v>
      </c>
      <c r="D71" s="2" t="s">
        <v>613</v>
      </c>
      <c r="E71" s="26" t="s">
        <v>1233</v>
      </c>
      <c r="F71" s="71">
        <f t="shared" si="6"/>
        <v>1</v>
      </c>
      <c r="Z71" s="32">
        <v>1</v>
      </c>
    </row>
    <row r="72" spans="1:330">
      <c r="A72" s="5" t="s">
        <v>1049</v>
      </c>
      <c r="B72" s="1" t="s">
        <v>1000</v>
      </c>
      <c r="C72" s="1"/>
      <c r="D72" s="7" t="s">
        <v>999</v>
      </c>
      <c r="E72" s="26" t="s">
        <v>1234</v>
      </c>
      <c r="F72" s="71">
        <f t="shared" si="6"/>
        <v>1</v>
      </c>
      <c r="EA72" s="32">
        <v>1</v>
      </c>
    </row>
    <row r="73" spans="1:330">
      <c r="A73" s="5" t="s">
        <v>1049</v>
      </c>
      <c r="B73" s="5" t="s">
        <v>1000</v>
      </c>
      <c r="C73" t="s">
        <v>614</v>
      </c>
      <c r="D73" s="2" t="s">
        <v>615</v>
      </c>
      <c r="E73" s="26" t="s">
        <v>1234</v>
      </c>
      <c r="F73" s="71">
        <f t="shared" si="6"/>
        <v>1</v>
      </c>
      <c r="LR73" s="32">
        <v>1</v>
      </c>
    </row>
    <row r="74" spans="1:330">
      <c r="A74" s="5" t="s">
        <v>1049</v>
      </c>
      <c r="B74" s="5" t="s">
        <v>1000</v>
      </c>
      <c r="C74" t="s">
        <v>848</v>
      </c>
      <c r="D74" s="2" t="s">
        <v>616</v>
      </c>
      <c r="E74" s="26" t="s">
        <v>1234</v>
      </c>
      <c r="F74" s="71">
        <f t="shared" ref="F74:F137" si="7">SUM(G74:NT74)</f>
        <v>1</v>
      </c>
      <c r="EA74" s="32">
        <v>1</v>
      </c>
    </row>
    <row r="75" spans="1:330" ht="30">
      <c r="A75" s="5" t="s">
        <v>1049</v>
      </c>
      <c r="B75" s="5" t="s">
        <v>1000</v>
      </c>
      <c r="C75" t="s">
        <v>849</v>
      </c>
      <c r="D75" s="2" t="s">
        <v>617</v>
      </c>
      <c r="E75" s="26" t="s">
        <v>1234</v>
      </c>
      <c r="F75" s="71">
        <f t="shared" si="7"/>
        <v>3</v>
      </c>
      <c r="ED75" s="32">
        <v>1</v>
      </c>
      <c r="LN75" s="32">
        <v>1</v>
      </c>
      <c r="LO75" s="32">
        <v>1</v>
      </c>
    </row>
    <row r="76" spans="1:330">
      <c r="A76" s="5" t="s">
        <v>1049</v>
      </c>
      <c r="B76" s="5" t="s">
        <v>1000</v>
      </c>
      <c r="C76" t="s">
        <v>850</v>
      </c>
      <c r="D76" s="2" t="s">
        <v>618</v>
      </c>
      <c r="E76" s="26" t="s">
        <v>1234</v>
      </c>
      <c r="F76" s="71">
        <f t="shared" si="7"/>
        <v>1</v>
      </c>
      <c r="EA76" s="32">
        <v>1</v>
      </c>
    </row>
    <row r="77" spans="1:330" ht="30">
      <c r="A77" s="5" t="s">
        <v>1049</v>
      </c>
      <c r="B77" s="5" t="s">
        <v>1000</v>
      </c>
      <c r="C77" t="s">
        <v>851</v>
      </c>
      <c r="D77" s="2" t="s">
        <v>619</v>
      </c>
      <c r="E77" s="26" t="s">
        <v>1234</v>
      </c>
      <c r="F77" s="71">
        <f t="shared" si="7"/>
        <v>1</v>
      </c>
      <c r="EA77" s="32">
        <v>1</v>
      </c>
    </row>
    <row r="78" spans="1:330">
      <c r="A78" s="5" t="s">
        <v>1049</v>
      </c>
      <c r="B78" s="5" t="s">
        <v>1000</v>
      </c>
      <c r="C78" t="s">
        <v>852</v>
      </c>
      <c r="D78" s="2" t="s">
        <v>620</v>
      </c>
      <c r="E78" s="26" t="s">
        <v>1234</v>
      </c>
      <c r="F78" s="71">
        <f t="shared" si="7"/>
        <v>1</v>
      </c>
      <c r="EA78" s="32">
        <v>1</v>
      </c>
    </row>
    <row r="79" spans="1:330">
      <c r="A79" s="5" t="s">
        <v>1049</v>
      </c>
      <c r="B79" s="1" t="s">
        <v>1002</v>
      </c>
      <c r="C79" s="1"/>
      <c r="D79" s="7" t="s">
        <v>1001</v>
      </c>
      <c r="E79" s="26" t="s">
        <v>1234</v>
      </c>
      <c r="F79" s="71">
        <f t="shared" si="7"/>
        <v>0</v>
      </c>
    </row>
    <row r="80" spans="1:330">
      <c r="A80" s="5" t="s">
        <v>1049</v>
      </c>
      <c r="B80" s="5" t="s">
        <v>1002</v>
      </c>
      <c r="C80" t="s">
        <v>621</v>
      </c>
      <c r="D80" s="2" t="s">
        <v>622</v>
      </c>
      <c r="E80" s="26" t="s">
        <v>1234</v>
      </c>
      <c r="F80" s="71">
        <f t="shared" si="7"/>
        <v>1</v>
      </c>
      <c r="BR80" s="32">
        <v>1</v>
      </c>
    </row>
    <row r="81" spans="1:365" ht="30">
      <c r="A81" s="5" t="s">
        <v>1049</v>
      </c>
      <c r="B81" s="5" t="s">
        <v>1002</v>
      </c>
      <c r="C81" t="s">
        <v>853</v>
      </c>
      <c r="D81" s="2" t="s">
        <v>623</v>
      </c>
      <c r="E81" s="26" t="s">
        <v>1234</v>
      </c>
      <c r="F81" s="71">
        <f t="shared" si="7"/>
        <v>1</v>
      </c>
      <c r="BR81" s="32">
        <v>1</v>
      </c>
    </row>
    <row r="82" spans="1:365">
      <c r="A82" s="5" t="s">
        <v>1049</v>
      </c>
      <c r="B82" s="5" t="s">
        <v>1002</v>
      </c>
      <c r="C82" t="s">
        <v>854</v>
      </c>
      <c r="D82" s="2" t="s">
        <v>624</v>
      </c>
      <c r="E82" s="26" t="s">
        <v>1234</v>
      </c>
      <c r="F82" s="71">
        <f t="shared" si="7"/>
        <v>1</v>
      </c>
      <c r="FI82" s="12">
        <v>1</v>
      </c>
    </row>
    <row r="83" spans="1:365">
      <c r="A83" s="5" t="s">
        <v>1049</v>
      </c>
      <c r="B83" s="5" t="s">
        <v>1002</v>
      </c>
      <c r="C83" t="s">
        <v>855</v>
      </c>
      <c r="D83" s="2" t="s">
        <v>625</v>
      </c>
      <c r="E83" s="26" t="s">
        <v>1234</v>
      </c>
      <c r="F83" s="71">
        <f t="shared" si="7"/>
        <v>1</v>
      </c>
      <c r="FI83" s="12">
        <v>1</v>
      </c>
    </row>
    <row r="84" spans="1:365" ht="30">
      <c r="A84" s="5" t="s">
        <v>1049</v>
      </c>
      <c r="B84" s="5" t="s">
        <v>1002</v>
      </c>
      <c r="C84" t="s">
        <v>856</v>
      </c>
      <c r="D84" s="2" t="s">
        <v>626</v>
      </c>
      <c r="E84" s="26" t="s">
        <v>1234</v>
      </c>
      <c r="F84" s="71">
        <f t="shared" si="7"/>
        <v>1</v>
      </c>
      <c r="ML84" s="32">
        <v>1</v>
      </c>
    </row>
    <row r="85" spans="1:365">
      <c r="A85" s="5" t="s">
        <v>1049</v>
      </c>
      <c r="B85" s="1" t="s">
        <v>1004</v>
      </c>
      <c r="C85" s="1"/>
      <c r="D85" s="7" t="s">
        <v>1003</v>
      </c>
      <c r="E85" s="26" t="s">
        <v>1233</v>
      </c>
      <c r="F85" s="71">
        <f t="shared" si="7"/>
        <v>29</v>
      </c>
      <c r="S85" s="32">
        <v>1</v>
      </c>
      <c r="AE85" s="32">
        <v>1</v>
      </c>
      <c r="AP85" s="32">
        <v>1</v>
      </c>
      <c r="AQ85" s="32">
        <v>1</v>
      </c>
      <c r="AS85" s="32">
        <v>1</v>
      </c>
      <c r="AU85" s="32">
        <v>1</v>
      </c>
      <c r="BG85" s="32">
        <v>1</v>
      </c>
      <c r="BH85" s="32">
        <v>1</v>
      </c>
      <c r="BI85" s="32">
        <v>1</v>
      </c>
      <c r="BJ85" s="32">
        <v>1</v>
      </c>
      <c r="BL85" s="32">
        <v>1</v>
      </c>
      <c r="CK85" s="32">
        <v>1</v>
      </c>
      <c r="CL85" s="32">
        <v>1</v>
      </c>
      <c r="CS85" s="32">
        <v>1</v>
      </c>
      <c r="DW85" s="32">
        <v>1</v>
      </c>
      <c r="DX85" s="32">
        <v>1</v>
      </c>
      <c r="DY85" s="32">
        <v>1</v>
      </c>
      <c r="EI85" s="32">
        <v>1</v>
      </c>
      <c r="EJ85" s="32">
        <v>1</v>
      </c>
      <c r="EK85" s="32">
        <v>1</v>
      </c>
      <c r="ET85" s="32">
        <v>1</v>
      </c>
      <c r="EZ85" s="32">
        <v>1</v>
      </c>
      <c r="IE85" s="32">
        <v>1</v>
      </c>
      <c r="IF85" s="32">
        <v>1</v>
      </c>
      <c r="IH85" s="32">
        <v>1</v>
      </c>
      <c r="II85" s="32">
        <v>1</v>
      </c>
      <c r="IN85" s="32">
        <v>1</v>
      </c>
      <c r="MG85" s="32">
        <v>1</v>
      </c>
      <c r="NA85" s="32">
        <v>1</v>
      </c>
    </row>
    <row r="86" spans="1:365">
      <c r="A86" s="5" t="s">
        <v>1049</v>
      </c>
      <c r="B86" s="5" t="s">
        <v>1004</v>
      </c>
      <c r="C86" t="s">
        <v>627</v>
      </c>
      <c r="D86" s="2" t="s">
        <v>628</v>
      </c>
      <c r="E86" s="26" t="s">
        <v>1232</v>
      </c>
      <c r="F86" s="71">
        <f t="shared" si="7"/>
        <v>14</v>
      </c>
      <c r="N86" s="32">
        <v>1</v>
      </c>
      <c r="W86" s="32">
        <v>1</v>
      </c>
      <c r="X86" s="32">
        <v>1</v>
      </c>
      <c r="Y86" s="32">
        <v>1</v>
      </c>
      <c r="AG86" s="32">
        <v>1</v>
      </c>
      <c r="AR86" s="32">
        <v>1</v>
      </c>
      <c r="AV86" s="32">
        <v>1</v>
      </c>
      <c r="BN86" s="32">
        <v>1</v>
      </c>
      <c r="BO86" s="32">
        <v>1</v>
      </c>
      <c r="BP86" s="32">
        <v>1</v>
      </c>
      <c r="BR86" s="32">
        <v>1</v>
      </c>
      <c r="BS86" s="32">
        <v>1</v>
      </c>
      <c r="BT86" s="32">
        <v>1</v>
      </c>
      <c r="CJ86" s="32">
        <v>1</v>
      </c>
    </row>
    <row r="87" spans="1:365">
      <c r="A87" s="5" t="s">
        <v>1049</v>
      </c>
      <c r="B87" s="5" t="s">
        <v>1004</v>
      </c>
      <c r="C87" t="s">
        <v>857</v>
      </c>
      <c r="D87" s="2" t="s">
        <v>629</v>
      </c>
      <c r="E87" s="26" t="s">
        <v>1233</v>
      </c>
      <c r="F87" s="71">
        <f t="shared" si="7"/>
        <v>14</v>
      </c>
      <c r="N87" s="32">
        <v>1</v>
      </c>
      <c r="W87" s="32">
        <v>1</v>
      </c>
      <c r="X87" s="32">
        <v>1</v>
      </c>
      <c r="Y87" s="32">
        <v>1</v>
      </c>
      <c r="AG87" s="32">
        <v>1</v>
      </c>
      <c r="AR87" s="32">
        <v>1</v>
      </c>
      <c r="AV87" s="32">
        <v>1</v>
      </c>
      <c r="BN87" s="32">
        <v>1</v>
      </c>
      <c r="BO87" s="32">
        <v>1</v>
      </c>
      <c r="BP87" s="32">
        <v>1</v>
      </c>
      <c r="BR87" s="32">
        <v>1</v>
      </c>
      <c r="BS87" s="32">
        <v>1</v>
      </c>
      <c r="BT87" s="32">
        <v>1</v>
      </c>
      <c r="CJ87" s="32">
        <v>1</v>
      </c>
    </row>
    <row r="88" spans="1:365">
      <c r="A88" s="5" t="s">
        <v>1049</v>
      </c>
      <c r="B88" s="5" t="s">
        <v>1004</v>
      </c>
      <c r="C88" t="s">
        <v>858</v>
      </c>
      <c r="D88" s="2" t="s">
        <v>630</v>
      </c>
      <c r="E88" s="26" t="s">
        <v>1232</v>
      </c>
      <c r="F88" s="71">
        <f t="shared" si="7"/>
        <v>14</v>
      </c>
      <c r="N88" s="32">
        <v>1</v>
      </c>
      <c r="W88" s="32">
        <v>1</v>
      </c>
      <c r="X88" s="32">
        <v>1</v>
      </c>
      <c r="Y88" s="32">
        <v>1</v>
      </c>
      <c r="AG88" s="32">
        <v>1</v>
      </c>
      <c r="AR88" s="32">
        <v>1</v>
      </c>
      <c r="AV88" s="32">
        <v>1</v>
      </c>
      <c r="BN88" s="32">
        <v>1</v>
      </c>
      <c r="BO88" s="32">
        <v>1</v>
      </c>
      <c r="BP88" s="32">
        <v>1</v>
      </c>
      <c r="BR88" s="32">
        <v>1</v>
      </c>
      <c r="BS88" s="32">
        <v>1</v>
      </c>
      <c r="BT88" s="32">
        <v>1</v>
      </c>
      <c r="CJ88" s="32">
        <v>1</v>
      </c>
    </row>
    <row r="89" spans="1:365">
      <c r="A89" s="5" t="s">
        <v>1049</v>
      </c>
      <c r="B89" s="5" t="s">
        <v>1004</v>
      </c>
      <c r="C89" t="s">
        <v>859</v>
      </c>
      <c r="D89" s="2" t="s">
        <v>631</v>
      </c>
      <c r="E89" s="26" t="s">
        <v>1233</v>
      </c>
      <c r="F89" s="71">
        <f t="shared" si="7"/>
        <v>13</v>
      </c>
      <c r="N89" s="32">
        <v>1</v>
      </c>
      <c r="X89" s="32">
        <v>1</v>
      </c>
      <c r="Y89" s="32">
        <v>1</v>
      </c>
      <c r="AE89" s="32">
        <v>1</v>
      </c>
      <c r="CM89" s="32">
        <v>1</v>
      </c>
      <c r="CN89" s="32">
        <v>1</v>
      </c>
      <c r="CP89" s="32">
        <v>1</v>
      </c>
      <c r="CQ89" s="32">
        <v>1</v>
      </c>
      <c r="CT89" s="32">
        <v>1</v>
      </c>
      <c r="DD89" s="32">
        <v>1</v>
      </c>
      <c r="ES89" s="32">
        <v>1</v>
      </c>
      <c r="MW89" s="32">
        <v>1</v>
      </c>
      <c r="MX89" s="32">
        <v>1</v>
      </c>
    </row>
    <row r="90" spans="1:365">
      <c r="A90" s="5" t="s">
        <v>1049</v>
      </c>
      <c r="B90" s="5" t="s">
        <v>1004</v>
      </c>
      <c r="C90" t="s">
        <v>860</v>
      </c>
      <c r="D90" s="2" t="s">
        <v>632</v>
      </c>
      <c r="E90" s="26" t="s">
        <v>1233</v>
      </c>
      <c r="F90" s="71">
        <f t="shared" si="7"/>
        <v>6</v>
      </c>
      <c r="N90" s="32">
        <v>1</v>
      </c>
      <c r="X90" s="32">
        <v>1</v>
      </c>
      <c r="Y90" s="32">
        <v>1</v>
      </c>
      <c r="CO90" s="32">
        <v>1</v>
      </c>
      <c r="CP90" s="32">
        <v>1</v>
      </c>
      <c r="CR90" s="32">
        <v>1</v>
      </c>
    </row>
    <row r="91" spans="1:365">
      <c r="A91" s="5" t="s">
        <v>1049</v>
      </c>
      <c r="B91" s="1" t="s">
        <v>1006</v>
      </c>
      <c r="C91" s="1"/>
      <c r="D91" s="7" t="s">
        <v>1005</v>
      </c>
      <c r="E91" s="26" t="s">
        <v>1233</v>
      </c>
      <c r="F91" s="71">
        <f t="shared" si="7"/>
        <v>3</v>
      </c>
      <c r="AM91" s="32">
        <v>1</v>
      </c>
      <c r="CS91" s="32">
        <v>1</v>
      </c>
      <c r="DQ91" s="32">
        <v>1</v>
      </c>
    </row>
    <row r="92" spans="1:365" ht="30">
      <c r="A92" s="5" t="s">
        <v>1049</v>
      </c>
      <c r="B92" s="5" t="s">
        <v>1006</v>
      </c>
      <c r="C92" t="s">
        <v>633</v>
      </c>
      <c r="D92" s="2" t="s">
        <v>634</v>
      </c>
      <c r="E92" s="26" t="s">
        <v>1233</v>
      </c>
      <c r="F92" s="71">
        <f t="shared" si="7"/>
        <v>4</v>
      </c>
      <c r="AQ92" s="32">
        <v>1</v>
      </c>
      <c r="CS92" s="4"/>
      <c r="DR92" s="32">
        <v>1</v>
      </c>
      <c r="DS92" s="32">
        <v>1</v>
      </c>
      <c r="DT92" s="32">
        <v>1</v>
      </c>
    </row>
    <row r="93" spans="1:365">
      <c r="A93" s="5" t="s">
        <v>1049</v>
      </c>
      <c r="B93" s="5" t="s">
        <v>1006</v>
      </c>
      <c r="C93" t="s">
        <v>861</v>
      </c>
      <c r="D93" s="2" t="s">
        <v>635</v>
      </c>
      <c r="E93" s="26" t="s">
        <v>1233</v>
      </c>
      <c r="F93" s="71">
        <f t="shared" si="7"/>
        <v>3</v>
      </c>
      <c r="CA93" s="32">
        <v>1</v>
      </c>
      <c r="DT93" s="32">
        <v>1</v>
      </c>
      <c r="EV93" s="32">
        <v>1</v>
      </c>
    </row>
    <row r="94" spans="1:365">
      <c r="A94" s="5" t="s">
        <v>1049</v>
      </c>
      <c r="B94" s="5" t="s">
        <v>1006</v>
      </c>
      <c r="C94" t="s">
        <v>862</v>
      </c>
      <c r="D94" s="2" t="s">
        <v>636</v>
      </c>
      <c r="E94" s="26" t="s">
        <v>1233</v>
      </c>
      <c r="F94" s="71">
        <f t="shared" si="7"/>
        <v>5</v>
      </c>
      <c r="CB94" s="32">
        <v>1</v>
      </c>
      <c r="CS94" s="4"/>
      <c r="DS94" s="32">
        <v>1</v>
      </c>
      <c r="DT94" s="32">
        <v>1</v>
      </c>
      <c r="DU94" s="32">
        <v>1</v>
      </c>
      <c r="DV94" s="32">
        <v>1</v>
      </c>
    </row>
    <row r="95" spans="1:365">
      <c r="A95" s="5" t="s">
        <v>1049</v>
      </c>
      <c r="B95" s="5" t="s">
        <v>1006</v>
      </c>
      <c r="C95" t="s">
        <v>863</v>
      </c>
      <c r="D95" s="2" t="s">
        <v>637</v>
      </c>
      <c r="E95" s="26" t="s">
        <v>1234</v>
      </c>
      <c r="F95" s="71">
        <f t="shared" si="7"/>
        <v>2</v>
      </c>
      <c r="DT95" s="32">
        <v>1</v>
      </c>
      <c r="DV95" s="32">
        <v>1</v>
      </c>
    </row>
    <row r="96" spans="1:365" ht="30">
      <c r="A96" s="5" t="s">
        <v>1049</v>
      </c>
      <c r="B96" s="5" t="s">
        <v>1006</v>
      </c>
      <c r="C96" t="s">
        <v>864</v>
      </c>
      <c r="D96" s="2" t="s">
        <v>638</v>
      </c>
      <c r="E96" s="26" t="s">
        <v>1234</v>
      </c>
      <c r="F96" s="71">
        <f t="shared" si="7"/>
        <v>1</v>
      </c>
      <c r="DU96" s="32">
        <v>1</v>
      </c>
    </row>
    <row r="97" spans="1:384">
      <c r="A97" s="5" t="s">
        <v>1049</v>
      </c>
      <c r="B97" s="1" t="s">
        <v>1008</v>
      </c>
      <c r="C97" s="1"/>
      <c r="D97" s="7" t="s">
        <v>1007</v>
      </c>
      <c r="E97" s="26" t="s">
        <v>1233</v>
      </c>
      <c r="F97" s="71">
        <f t="shared" si="7"/>
        <v>0</v>
      </c>
    </row>
    <row r="98" spans="1:384" ht="30">
      <c r="A98" s="5" t="s">
        <v>1049</v>
      </c>
      <c r="B98" s="5" t="s">
        <v>1008</v>
      </c>
      <c r="C98" t="s">
        <v>639</v>
      </c>
      <c r="D98" s="2" t="s">
        <v>640</v>
      </c>
      <c r="E98" s="26" t="s">
        <v>1234</v>
      </c>
      <c r="F98" s="71">
        <f t="shared" si="7"/>
        <v>4</v>
      </c>
      <c r="AS98" s="32">
        <v>1</v>
      </c>
      <c r="GW98" s="32">
        <v>1</v>
      </c>
      <c r="MA98" s="32">
        <v>1</v>
      </c>
      <c r="NP98" s="32">
        <v>1</v>
      </c>
    </row>
    <row r="99" spans="1:384" ht="30">
      <c r="A99" s="5" t="s">
        <v>1049</v>
      </c>
      <c r="B99" s="5" t="s">
        <v>1008</v>
      </c>
      <c r="C99" t="s">
        <v>865</v>
      </c>
      <c r="D99" s="2" t="s">
        <v>641</v>
      </c>
      <c r="E99" s="26" t="s">
        <v>1234</v>
      </c>
      <c r="F99" s="71">
        <f t="shared" si="7"/>
        <v>12</v>
      </c>
      <c r="AM99" s="32">
        <v>1</v>
      </c>
      <c r="AS99" s="32">
        <v>1</v>
      </c>
      <c r="BS99" s="32">
        <v>1</v>
      </c>
      <c r="BT99" s="32">
        <v>1</v>
      </c>
      <c r="CE99" s="32">
        <v>1</v>
      </c>
      <c r="CG99" s="32">
        <v>1</v>
      </c>
      <c r="DZ99" s="32">
        <v>1</v>
      </c>
      <c r="EF99" s="32">
        <v>1</v>
      </c>
      <c r="FF99" s="32">
        <v>1</v>
      </c>
      <c r="FP99" s="32">
        <v>1</v>
      </c>
      <c r="HE99" s="32">
        <v>1</v>
      </c>
      <c r="NT99" s="32">
        <v>1</v>
      </c>
    </row>
    <row r="100" spans="1:384">
      <c r="A100" s="5" t="s">
        <v>1049</v>
      </c>
      <c r="B100" s="5" t="s">
        <v>1008</v>
      </c>
      <c r="C100" t="s">
        <v>866</v>
      </c>
      <c r="D100" s="2" t="s">
        <v>642</v>
      </c>
      <c r="E100" s="26" t="s">
        <v>1233</v>
      </c>
      <c r="F100" s="71">
        <f t="shared" si="7"/>
        <v>3</v>
      </c>
      <c r="AG100" s="32">
        <v>1</v>
      </c>
      <c r="CO100" s="32">
        <v>1</v>
      </c>
      <c r="FI100" s="32">
        <v>1</v>
      </c>
    </row>
    <row r="101" spans="1:384" ht="30">
      <c r="A101" s="5" t="s">
        <v>1049</v>
      </c>
      <c r="B101" s="5" t="s">
        <v>1008</v>
      </c>
      <c r="C101" t="s">
        <v>867</v>
      </c>
      <c r="D101" s="2" t="s">
        <v>643</v>
      </c>
      <c r="E101" s="26" t="s">
        <v>1233</v>
      </c>
      <c r="F101" s="71">
        <f t="shared" si="7"/>
        <v>3</v>
      </c>
      <c r="ND101" s="32">
        <v>1</v>
      </c>
      <c r="NE101" s="32">
        <v>1</v>
      </c>
      <c r="NF101" s="32">
        <v>1</v>
      </c>
    </row>
    <row r="102" spans="1:384" ht="30">
      <c r="A102" s="5" t="s">
        <v>1049</v>
      </c>
      <c r="B102" s="5" t="s">
        <v>1008</v>
      </c>
      <c r="C102" t="s">
        <v>868</v>
      </c>
      <c r="D102" s="2" t="s">
        <v>644</v>
      </c>
      <c r="E102" s="26" t="s">
        <v>1234</v>
      </c>
      <c r="F102" s="71">
        <f t="shared" si="7"/>
        <v>8</v>
      </c>
      <c r="AM102" s="32">
        <v>1</v>
      </c>
      <c r="BS102" s="32">
        <v>1</v>
      </c>
      <c r="BT102" s="32">
        <v>1</v>
      </c>
      <c r="CE102" s="32">
        <v>1</v>
      </c>
      <c r="CG102" s="32">
        <v>1</v>
      </c>
      <c r="DZ102" s="32">
        <v>1</v>
      </c>
      <c r="EF102" s="32">
        <v>1</v>
      </c>
      <c r="FF102" s="32">
        <v>1</v>
      </c>
    </row>
    <row r="103" spans="1:384">
      <c r="A103" s="5" t="s">
        <v>1049</v>
      </c>
      <c r="B103" s="5" t="s">
        <v>1008</v>
      </c>
      <c r="C103" t="s">
        <v>869</v>
      </c>
      <c r="D103" s="2" t="s">
        <v>645</v>
      </c>
      <c r="E103" s="26" t="s">
        <v>1232</v>
      </c>
      <c r="F103" s="71">
        <f t="shared" si="7"/>
        <v>17</v>
      </c>
      <c r="LO103" s="32">
        <v>1</v>
      </c>
      <c r="MG103" s="32">
        <v>1</v>
      </c>
      <c r="MH103" s="32">
        <v>1</v>
      </c>
      <c r="MI103" s="32">
        <v>1</v>
      </c>
      <c r="MM103" s="32">
        <v>1</v>
      </c>
      <c r="MU103" s="32">
        <v>1</v>
      </c>
      <c r="MY103" s="32">
        <v>1</v>
      </c>
      <c r="MZ103" s="32">
        <v>1</v>
      </c>
      <c r="NA103" s="32">
        <v>1</v>
      </c>
      <c r="NB103" s="32">
        <v>1</v>
      </c>
      <c r="NC103" s="32">
        <v>1</v>
      </c>
      <c r="NG103" s="32">
        <v>1</v>
      </c>
      <c r="NH103" s="32">
        <v>1</v>
      </c>
      <c r="NO103" s="32">
        <v>1</v>
      </c>
      <c r="NP103" s="32">
        <v>1</v>
      </c>
      <c r="NR103" s="32">
        <v>1</v>
      </c>
      <c r="NS103" s="32">
        <v>1</v>
      </c>
    </row>
    <row r="104" spans="1:384">
      <c r="A104" s="5" t="s">
        <v>1049</v>
      </c>
      <c r="B104" s="1" t="s">
        <v>1010</v>
      </c>
      <c r="C104" s="1"/>
      <c r="D104" s="7" t="s">
        <v>1009</v>
      </c>
      <c r="E104" s="26" t="s">
        <v>1234</v>
      </c>
      <c r="F104" s="71">
        <f t="shared" si="7"/>
        <v>2</v>
      </c>
      <c r="BC104" s="32">
        <v>1</v>
      </c>
      <c r="LZ104" s="12">
        <v>1</v>
      </c>
    </row>
    <row r="105" spans="1:384">
      <c r="A105" s="5" t="s">
        <v>1049</v>
      </c>
      <c r="B105" s="5" t="s">
        <v>1010</v>
      </c>
      <c r="C105" t="s">
        <v>646</v>
      </c>
      <c r="D105" s="2" t="s">
        <v>647</v>
      </c>
      <c r="E105" s="26" t="s">
        <v>1234</v>
      </c>
      <c r="F105" s="71">
        <f t="shared" si="7"/>
        <v>5</v>
      </c>
      <c r="AX105" s="32">
        <v>1</v>
      </c>
      <c r="DJ105" s="32">
        <v>1</v>
      </c>
      <c r="EM105" s="32">
        <v>1</v>
      </c>
      <c r="IA105" s="32">
        <v>1</v>
      </c>
      <c r="NK105" s="32">
        <v>1</v>
      </c>
    </row>
    <row r="106" spans="1:384">
      <c r="A106" s="5" t="s">
        <v>1049</v>
      </c>
      <c r="B106" s="5" t="s">
        <v>1010</v>
      </c>
      <c r="C106" t="s">
        <v>870</v>
      </c>
      <c r="D106" s="2" t="s">
        <v>648</v>
      </c>
      <c r="E106" s="26" t="s">
        <v>1234</v>
      </c>
      <c r="F106" s="71">
        <f t="shared" si="7"/>
        <v>3</v>
      </c>
      <c r="DJ106" s="32">
        <v>1</v>
      </c>
      <c r="EH106" s="32">
        <v>1</v>
      </c>
      <c r="HN106" s="32">
        <v>1</v>
      </c>
    </row>
    <row r="107" spans="1:384">
      <c r="A107" s="5" t="s">
        <v>1049</v>
      </c>
      <c r="B107" s="5" t="s">
        <v>1010</v>
      </c>
      <c r="C107" t="s">
        <v>871</v>
      </c>
      <c r="D107" s="2" t="s">
        <v>649</v>
      </c>
      <c r="E107" s="26" t="s">
        <v>1234</v>
      </c>
      <c r="F107" s="71">
        <f t="shared" si="7"/>
        <v>6</v>
      </c>
      <c r="AX107" s="32">
        <v>1</v>
      </c>
      <c r="DI107" s="32">
        <v>1</v>
      </c>
      <c r="DJ107" s="32">
        <v>1</v>
      </c>
      <c r="EM107" s="32">
        <v>1</v>
      </c>
      <c r="IA107" s="32">
        <v>1</v>
      </c>
      <c r="NK107" s="32">
        <v>1</v>
      </c>
    </row>
    <row r="108" spans="1:384">
      <c r="A108" s="5" t="s">
        <v>1049</v>
      </c>
      <c r="B108" s="5" t="s">
        <v>1010</v>
      </c>
      <c r="C108" t="s">
        <v>872</v>
      </c>
      <c r="D108" s="2" t="s">
        <v>650</v>
      </c>
      <c r="E108" s="26" t="s">
        <v>1234</v>
      </c>
      <c r="F108" s="71">
        <f t="shared" si="7"/>
        <v>4</v>
      </c>
      <c r="DJ108" s="32">
        <v>1</v>
      </c>
      <c r="DL108" s="32">
        <v>1</v>
      </c>
      <c r="EH108" s="32">
        <v>1</v>
      </c>
      <c r="HN108" s="32">
        <v>1</v>
      </c>
    </row>
    <row r="109" spans="1:384">
      <c r="A109" s="5" t="s">
        <v>1049</v>
      </c>
      <c r="B109" s="5" t="s">
        <v>1010</v>
      </c>
      <c r="C109" t="s">
        <v>873</v>
      </c>
      <c r="D109" s="2" t="s">
        <v>651</v>
      </c>
      <c r="E109" s="26" t="s">
        <v>1234</v>
      </c>
      <c r="F109" s="71">
        <f t="shared" si="7"/>
        <v>1</v>
      </c>
      <c r="DL109" s="32">
        <v>1</v>
      </c>
    </row>
    <row r="110" spans="1:384">
      <c r="A110" s="5" t="s">
        <v>1049</v>
      </c>
      <c r="B110" s="5" t="s">
        <v>1010</v>
      </c>
      <c r="C110" t="s">
        <v>874</v>
      </c>
      <c r="D110" s="2" t="s">
        <v>652</v>
      </c>
      <c r="E110" s="26" t="s">
        <v>1234</v>
      </c>
      <c r="F110" s="71">
        <f t="shared" si="7"/>
        <v>2</v>
      </c>
      <c r="DK110" s="32">
        <v>1</v>
      </c>
      <c r="HN110" s="32">
        <v>1</v>
      </c>
    </row>
    <row r="111" spans="1:384">
      <c r="A111" s="5" t="s">
        <v>1049</v>
      </c>
      <c r="B111" s="1" t="s">
        <v>1012</v>
      </c>
      <c r="C111" s="1"/>
      <c r="D111" s="7" t="s">
        <v>1011</v>
      </c>
      <c r="E111" s="26" t="s">
        <v>1234</v>
      </c>
      <c r="F111" s="71">
        <f t="shared" si="7"/>
        <v>0</v>
      </c>
    </row>
    <row r="112" spans="1:384">
      <c r="A112" s="5" t="s">
        <v>1049</v>
      </c>
      <c r="B112" s="5" t="s">
        <v>1012</v>
      </c>
      <c r="C112" t="s">
        <v>653</v>
      </c>
      <c r="D112" s="2" t="s">
        <v>654</v>
      </c>
      <c r="E112" s="26" t="s">
        <v>1234</v>
      </c>
      <c r="F112" s="71">
        <f t="shared" si="7"/>
        <v>1</v>
      </c>
      <c r="DM112" s="32">
        <v>1</v>
      </c>
    </row>
    <row r="113" spans="1:171" ht="30">
      <c r="A113" s="5" t="s">
        <v>1049</v>
      </c>
      <c r="B113" s="5" t="s">
        <v>1012</v>
      </c>
      <c r="C113" t="s">
        <v>875</v>
      </c>
      <c r="D113" s="2" t="s">
        <v>655</v>
      </c>
      <c r="E113" s="26" t="s">
        <v>1234</v>
      </c>
      <c r="F113" s="71">
        <f t="shared" si="7"/>
        <v>2</v>
      </c>
      <c r="DN113" s="32">
        <v>1</v>
      </c>
      <c r="DO113" s="32">
        <v>1</v>
      </c>
    </row>
    <row r="114" spans="1:171">
      <c r="A114" s="5" t="s">
        <v>1049</v>
      </c>
      <c r="B114" s="5" t="s">
        <v>1012</v>
      </c>
      <c r="C114" t="s">
        <v>876</v>
      </c>
      <c r="D114" s="2" t="s">
        <v>656</v>
      </c>
      <c r="E114" s="26" t="s">
        <v>1234</v>
      </c>
      <c r="F114" s="71">
        <f t="shared" si="7"/>
        <v>1</v>
      </c>
      <c r="DM114" s="32">
        <v>1</v>
      </c>
    </row>
    <row r="115" spans="1:171">
      <c r="A115" s="8" t="s">
        <v>1050</v>
      </c>
      <c r="B115" s="1" t="s">
        <v>1014</v>
      </c>
      <c r="C115" s="1"/>
      <c r="D115" s="7" t="s">
        <v>1013</v>
      </c>
      <c r="E115" s="26" t="s">
        <v>1234</v>
      </c>
      <c r="F115" s="71">
        <f t="shared" si="7"/>
        <v>0</v>
      </c>
    </row>
    <row r="116" spans="1:171" ht="30">
      <c r="A116" s="5" t="s">
        <v>1050</v>
      </c>
      <c r="B116" s="5" t="s">
        <v>1014</v>
      </c>
      <c r="C116" t="s">
        <v>657</v>
      </c>
      <c r="D116" s="2" t="s">
        <v>658</v>
      </c>
      <c r="E116" s="26" t="s">
        <v>1234</v>
      </c>
      <c r="F116" s="71">
        <f t="shared" si="7"/>
        <v>1</v>
      </c>
      <c r="FC116" s="32">
        <v>1</v>
      </c>
    </row>
    <row r="117" spans="1:171">
      <c r="A117" s="5" t="s">
        <v>1050</v>
      </c>
      <c r="B117" s="5" t="s">
        <v>1014</v>
      </c>
      <c r="C117" t="s">
        <v>877</v>
      </c>
      <c r="D117" s="2" t="s">
        <v>659</v>
      </c>
      <c r="E117" s="26" t="s">
        <v>1234</v>
      </c>
      <c r="F117" s="71">
        <f t="shared" si="7"/>
        <v>0</v>
      </c>
    </row>
    <row r="118" spans="1:171">
      <c r="A118" s="5" t="s">
        <v>1050</v>
      </c>
      <c r="B118" s="5" t="s">
        <v>1014</v>
      </c>
      <c r="C118" t="s">
        <v>878</v>
      </c>
      <c r="D118" s="2" t="s">
        <v>660</v>
      </c>
      <c r="E118" s="26" t="s">
        <v>1234</v>
      </c>
      <c r="F118" s="71">
        <f t="shared" si="7"/>
        <v>2</v>
      </c>
      <c r="FI118" s="32">
        <v>1</v>
      </c>
      <c r="FO118" s="32">
        <v>1</v>
      </c>
    </row>
    <row r="119" spans="1:171">
      <c r="A119" s="5" t="s">
        <v>1050</v>
      </c>
      <c r="B119" s="5" t="s">
        <v>1014</v>
      </c>
      <c r="C119" t="s">
        <v>879</v>
      </c>
      <c r="D119" s="2" t="s">
        <v>661</v>
      </c>
      <c r="E119" s="26" t="s">
        <v>1234</v>
      </c>
      <c r="F119" s="71">
        <f t="shared" si="7"/>
        <v>0</v>
      </c>
    </row>
    <row r="120" spans="1:171">
      <c r="A120" s="5" t="s">
        <v>1050</v>
      </c>
      <c r="B120" s="5" t="s">
        <v>1014</v>
      </c>
      <c r="C120" t="s">
        <v>880</v>
      </c>
      <c r="D120" s="2" t="s">
        <v>662</v>
      </c>
      <c r="E120" s="26" t="s">
        <v>1234</v>
      </c>
      <c r="F120" s="71">
        <f t="shared" si="7"/>
        <v>0</v>
      </c>
    </row>
    <row r="121" spans="1:171" ht="30">
      <c r="A121" s="5" t="s">
        <v>1050</v>
      </c>
      <c r="B121" s="5" t="s">
        <v>1014</v>
      </c>
      <c r="C121" t="s">
        <v>881</v>
      </c>
      <c r="D121" s="2" t="s">
        <v>663</v>
      </c>
      <c r="E121" s="26" t="s">
        <v>1234</v>
      </c>
      <c r="F121" s="71">
        <f t="shared" si="7"/>
        <v>0</v>
      </c>
    </row>
    <row r="122" spans="1:171" ht="30">
      <c r="A122" s="5" t="s">
        <v>1050</v>
      </c>
      <c r="B122" s="5" t="s">
        <v>1014</v>
      </c>
      <c r="C122" t="s">
        <v>882</v>
      </c>
      <c r="D122" s="2" t="s">
        <v>664</v>
      </c>
      <c r="E122" s="26" t="s">
        <v>1234</v>
      </c>
      <c r="F122" s="71">
        <f t="shared" si="7"/>
        <v>2</v>
      </c>
      <c r="BR122" s="32">
        <v>1</v>
      </c>
      <c r="BS122" s="32">
        <v>1</v>
      </c>
    </row>
    <row r="123" spans="1:171">
      <c r="A123" s="5" t="s">
        <v>1050</v>
      </c>
      <c r="B123" s="5" t="s">
        <v>1014</v>
      </c>
      <c r="C123" t="s">
        <v>883</v>
      </c>
      <c r="D123" s="2" t="s">
        <v>666</v>
      </c>
      <c r="E123" s="26" t="s">
        <v>1234</v>
      </c>
      <c r="F123" s="71">
        <f t="shared" si="7"/>
        <v>2</v>
      </c>
      <c r="EQ123" s="32">
        <v>1</v>
      </c>
      <c r="FN123" s="32">
        <v>1</v>
      </c>
    </row>
    <row r="124" spans="1:171">
      <c r="A124" s="5" t="s">
        <v>1050</v>
      </c>
      <c r="B124" s="5" t="s">
        <v>1014</v>
      </c>
      <c r="C124" t="s">
        <v>884</v>
      </c>
      <c r="D124" s="2" t="s">
        <v>665</v>
      </c>
      <c r="E124" s="26" t="s">
        <v>1234</v>
      </c>
      <c r="F124" s="71">
        <f t="shared" si="7"/>
        <v>0</v>
      </c>
    </row>
    <row r="125" spans="1:171">
      <c r="A125" s="5" t="s">
        <v>1050</v>
      </c>
      <c r="B125" s="5" t="s">
        <v>1014</v>
      </c>
      <c r="C125" t="s">
        <v>885</v>
      </c>
      <c r="D125" s="2" t="s">
        <v>667</v>
      </c>
      <c r="E125" s="26" t="s">
        <v>1234</v>
      </c>
      <c r="F125" s="71">
        <f t="shared" si="7"/>
        <v>0</v>
      </c>
    </row>
    <row r="126" spans="1:171">
      <c r="A126" s="5" t="s">
        <v>1050</v>
      </c>
      <c r="B126" s="5" t="s">
        <v>1014</v>
      </c>
      <c r="C126" t="s">
        <v>886</v>
      </c>
      <c r="D126" s="2" t="s">
        <v>668</v>
      </c>
      <c r="E126" s="26" t="s">
        <v>1234</v>
      </c>
      <c r="F126" s="71">
        <f t="shared" si="7"/>
        <v>1</v>
      </c>
      <c r="FM126" s="32">
        <v>1</v>
      </c>
    </row>
    <row r="127" spans="1:171">
      <c r="A127" s="5" t="s">
        <v>1050</v>
      </c>
      <c r="B127" s="5" t="s">
        <v>1014</v>
      </c>
      <c r="C127" t="s">
        <v>887</v>
      </c>
      <c r="D127" s="2" t="s">
        <v>669</v>
      </c>
      <c r="E127" s="26" t="s">
        <v>1234</v>
      </c>
      <c r="F127" s="71">
        <f t="shared" si="7"/>
        <v>0</v>
      </c>
    </row>
    <row r="128" spans="1:171">
      <c r="A128" s="5" t="s">
        <v>1050</v>
      </c>
      <c r="B128" s="5" t="s">
        <v>1014</v>
      </c>
      <c r="C128" t="s">
        <v>888</v>
      </c>
      <c r="D128" s="2" t="s">
        <v>671</v>
      </c>
      <c r="E128" s="26" t="s">
        <v>1234</v>
      </c>
      <c r="F128" s="71">
        <f t="shared" si="7"/>
        <v>0</v>
      </c>
    </row>
    <row r="129" spans="1:333">
      <c r="A129" s="5" t="s">
        <v>1050</v>
      </c>
      <c r="B129" s="5" t="s">
        <v>1014</v>
      </c>
      <c r="C129" t="s">
        <v>889</v>
      </c>
      <c r="D129" s="2" t="s">
        <v>670</v>
      </c>
      <c r="E129" s="26" t="s">
        <v>1234</v>
      </c>
      <c r="F129" s="71">
        <f t="shared" si="7"/>
        <v>0</v>
      </c>
    </row>
    <row r="130" spans="1:333">
      <c r="A130" s="5" t="s">
        <v>1050</v>
      </c>
      <c r="B130" s="1" t="s">
        <v>1016</v>
      </c>
      <c r="C130" s="1"/>
      <c r="D130" s="7" t="s">
        <v>1015</v>
      </c>
      <c r="E130" s="26" t="s">
        <v>1233</v>
      </c>
      <c r="F130" s="71">
        <f t="shared" si="7"/>
        <v>6</v>
      </c>
      <c r="EM130" s="32">
        <v>1</v>
      </c>
      <c r="EO130" s="32">
        <v>1</v>
      </c>
      <c r="EZ130" s="32">
        <v>1</v>
      </c>
      <c r="IH130" s="12">
        <v>1</v>
      </c>
      <c r="II130" s="12">
        <v>1</v>
      </c>
      <c r="LU130" s="32">
        <v>1</v>
      </c>
    </row>
    <row r="131" spans="1:333" ht="30">
      <c r="A131" s="5" t="s">
        <v>1050</v>
      </c>
      <c r="B131" s="5" t="s">
        <v>1016</v>
      </c>
      <c r="C131" t="s">
        <v>672</v>
      </c>
      <c r="D131" s="2" t="s">
        <v>673</v>
      </c>
      <c r="E131" s="26" t="s">
        <v>1233</v>
      </c>
      <c r="F131" s="71">
        <f t="shared" si="7"/>
        <v>16</v>
      </c>
      <c r="AS131" s="32">
        <v>1</v>
      </c>
      <c r="AU131" s="32">
        <v>1</v>
      </c>
      <c r="BP131" s="32">
        <v>1</v>
      </c>
      <c r="BQ131" s="32">
        <v>1</v>
      </c>
      <c r="BR131" s="32">
        <v>1</v>
      </c>
      <c r="BS131" s="32">
        <v>1</v>
      </c>
      <c r="BU131" s="32">
        <v>1</v>
      </c>
      <c r="BV131" s="32">
        <v>1</v>
      </c>
      <c r="BW131" s="32">
        <v>1</v>
      </c>
      <c r="BX131" s="32">
        <v>1</v>
      </c>
      <c r="BY131" s="32">
        <v>1</v>
      </c>
      <c r="CD131" s="32">
        <v>1</v>
      </c>
      <c r="CE131" s="32">
        <v>1</v>
      </c>
      <c r="DC131" s="32">
        <v>1</v>
      </c>
      <c r="EQ131" s="32">
        <v>1</v>
      </c>
      <c r="FH131" s="32">
        <v>1</v>
      </c>
    </row>
    <row r="132" spans="1:333" ht="30">
      <c r="A132" s="5" t="s">
        <v>1050</v>
      </c>
      <c r="B132" s="5" t="s">
        <v>1016</v>
      </c>
      <c r="C132" t="s">
        <v>890</v>
      </c>
      <c r="D132" s="2" t="s">
        <v>674</v>
      </c>
      <c r="E132" s="26" t="s">
        <v>1233</v>
      </c>
      <c r="F132" s="71">
        <f t="shared" si="7"/>
        <v>3</v>
      </c>
      <c r="BU132" s="32">
        <v>1</v>
      </c>
      <c r="CA132" s="32">
        <v>1</v>
      </c>
      <c r="FG132" s="32">
        <v>1</v>
      </c>
    </row>
    <row r="133" spans="1:333">
      <c r="A133" s="5" t="s">
        <v>1050</v>
      </c>
      <c r="B133" s="5" t="s">
        <v>1016</v>
      </c>
      <c r="C133" t="s">
        <v>891</v>
      </c>
      <c r="D133" s="2" t="s">
        <v>675</v>
      </c>
      <c r="E133" s="26" t="s">
        <v>1234</v>
      </c>
      <c r="F133" s="71">
        <f t="shared" si="7"/>
        <v>2</v>
      </c>
      <c r="BT133" s="32">
        <v>1</v>
      </c>
      <c r="DJ133" s="32">
        <v>1</v>
      </c>
    </row>
    <row r="134" spans="1:333" ht="30">
      <c r="A134" s="5" t="s">
        <v>1050</v>
      </c>
      <c r="B134" s="5" t="s">
        <v>1016</v>
      </c>
      <c r="C134" t="s">
        <v>892</v>
      </c>
      <c r="D134" s="2" t="s">
        <v>676</v>
      </c>
      <c r="E134" s="26" t="s">
        <v>1234</v>
      </c>
      <c r="F134" s="71">
        <f t="shared" si="7"/>
        <v>1</v>
      </c>
      <c r="BU134" s="32">
        <v>1</v>
      </c>
    </row>
    <row r="135" spans="1:333">
      <c r="A135" s="5" t="s">
        <v>1050</v>
      </c>
      <c r="B135" s="1" t="s">
        <v>1018</v>
      </c>
      <c r="C135" s="1"/>
      <c r="D135" s="7" t="s">
        <v>1017</v>
      </c>
      <c r="E135" s="26" t="s">
        <v>1234</v>
      </c>
      <c r="F135" s="71">
        <f t="shared" si="7"/>
        <v>1</v>
      </c>
      <c r="EM135" s="32">
        <v>1</v>
      </c>
    </row>
    <row r="136" spans="1:333">
      <c r="A136" s="5" t="s">
        <v>1050</v>
      </c>
      <c r="B136" s="5" t="s">
        <v>1018</v>
      </c>
      <c r="C136" t="s">
        <v>677</v>
      </c>
      <c r="D136" s="2" t="s">
        <v>678</v>
      </c>
      <c r="E136" s="26" t="s">
        <v>1234</v>
      </c>
      <c r="F136" s="71">
        <f t="shared" si="7"/>
        <v>3</v>
      </c>
      <c r="BU136" s="32">
        <v>1</v>
      </c>
      <c r="BW136" s="32">
        <v>1</v>
      </c>
      <c r="KF136" s="32">
        <v>1</v>
      </c>
    </row>
    <row r="137" spans="1:333">
      <c r="A137" s="5" t="s">
        <v>1050</v>
      </c>
      <c r="B137" s="5" t="s">
        <v>1018</v>
      </c>
      <c r="C137" t="s">
        <v>893</v>
      </c>
      <c r="D137" s="2" t="s">
        <v>679</v>
      </c>
      <c r="E137" s="26" t="s">
        <v>1234</v>
      </c>
      <c r="F137" s="71">
        <f t="shared" si="7"/>
        <v>5</v>
      </c>
      <c r="AV137" s="32">
        <v>1</v>
      </c>
      <c r="BU137" s="32">
        <v>1</v>
      </c>
      <c r="CM137" s="32">
        <v>1</v>
      </c>
      <c r="DZ137" s="32">
        <v>1</v>
      </c>
      <c r="KF137" s="32">
        <v>1</v>
      </c>
    </row>
    <row r="138" spans="1:333">
      <c r="A138" s="5" t="s">
        <v>1050</v>
      </c>
      <c r="B138" s="5" t="s">
        <v>1018</v>
      </c>
      <c r="C138" t="s">
        <v>894</v>
      </c>
      <c r="D138" s="2" t="s">
        <v>680</v>
      </c>
      <c r="E138" s="26" t="s">
        <v>1234</v>
      </c>
      <c r="F138" s="71">
        <f t="shared" ref="F138:F201" si="8">SUM(G138:NT138)</f>
        <v>5</v>
      </c>
      <c r="BU138" s="32">
        <v>1</v>
      </c>
      <c r="CC138" s="32">
        <v>1</v>
      </c>
      <c r="DO138" s="32">
        <v>1</v>
      </c>
      <c r="KF138" s="32">
        <v>1</v>
      </c>
      <c r="LE138" s="32">
        <v>1</v>
      </c>
    </row>
    <row r="139" spans="1:333">
      <c r="A139" s="5" t="s">
        <v>1050</v>
      </c>
      <c r="B139" s="5" t="s">
        <v>1018</v>
      </c>
      <c r="C139" t="s">
        <v>895</v>
      </c>
      <c r="D139" s="2" t="s">
        <v>681</v>
      </c>
      <c r="E139" s="26" t="s">
        <v>1234</v>
      </c>
      <c r="F139" s="71">
        <f t="shared" si="8"/>
        <v>3</v>
      </c>
      <c r="BW139" s="32">
        <v>1</v>
      </c>
      <c r="CB139" s="32">
        <v>1</v>
      </c>
      <c r="CC139" s="32">
        <v>1</v>
      </c>
    </row>
    <row r="140" spans="1:333">
      <c r="A140" s="5" t="s">
        <v>1050</v>
      </c>
      <c r="B140" s="5" t="s">
        <v>1018</v>
      </c>
      <c r="C140" t="s">
        <v>896</v>
      </c>
      <c r="D140" s="2" t="s">
        <v>682</v>
      </c>
      <c r="E140" s="26" t="s">
        <v>1234</v>
      </c>
      <c r="F140" s="71">
        <f t="shared" si="8"/>
        <v>2</v>
      </c>
      <c r="BU140" s="32">
        <v>1</v>
      </c>
      <c r="KF140" s="32">
        <v>1</v>
      </c>
    </row>
    <row r="141" spans="1:333">
      <c r="A141" s="5" t="s">
        <v>1050</v>
      </c>
      <c r="B141" s="5" t="s">
        <v>1018</v>
      </c>
      <c r="C141" t="s">
        <v>897</v>
      </c>
      <c r="D141" s="2" t="s">
        <v>683</v>
      </c>
      <c r="E141" s="26" t="s">
        <v>1234</v>
      </c>
      <c r="F141" s="71">
        <f t="shared" si="8"/>
        <v>0</v>
      </c>
    </row>
    <row r="142" spans="1:333">
      <c r="A142" s="5" t="s">
        <v>1050</v>
      </c>
      <c r="B142" s="5" t="s">
        <v>1018</v>
      </c>
      <c r="C142" t="s">
        <v>898</v>
      </c>
      <c r="D142" s="2" t="s">
        <v>684</v>
      </c>
      <c r="E142" s="26" t="s">
        <v>1233</v>
      </c>
      <c r="F142" s="71">
        <f t="shared" si="8"/>
        <v>5</v>
      </c>
      <c r="GU142" s="32">
        <v>1</v>
      </c>
      <c r="GV142" s="32">
        <v>1</v>
      </c>
      <c r="GW142" s="32">
        <v>1</v>
      </c>
      <c r="HL142" s="32">
        <v>1</v>
      </c>
      <c r="HM142" s="32">
        <v>1</v>
      </c>
    </row>
    <row r="143" spans="1:333">
      <c r="A143" s="5" t="s">
        <v>1050</v>
      </c>
      <c r="B143" s="5" t="s">
        <v>1018</v>
      </c>
      <c r="C143" t="s">
        <v>899</v>
      </c>
      <c r="D143" s="2" t="s">
        <v>685</v>
      </c>
      <c r="E143" s="26" t="s">
        <v>1234</v>
      </c>
      <c r="F143" s="71">
        <f t="shared" si="8"/>
        <v>5</v>
      </c>
      <c r="GU143" s="32">
        <v>1</v>
      </c>
      <c r="GV143" s="32">
        <v>1</v>
      </c>
      <c r="GW143" s="32">
        <v>1</v>
      </c>
      <c r="HL143" s="32">
        <v>1</v>
      </c>
      <c r="HM143" s="32">
        <v>1</v>
      </c>
    </row>
    <row r="144" spans="1:333">
      <c r="A144" s="5" t="s">
        <v>1050</v>
      </c>
      <c r="B144" s="5" t="s">
        <v>1018</v>
      </c>
      <c r="C144" t="s">
        <v>900</v>
      </c>
      <c r="D144" s="2" t="s">
        <v>686</v>
      </c>
      <c r="E144" s="26" t="s">
        <v>1234</v>
      </c>
      <c r="F144" s="71">
        <f t="shared" si="8"/>
        <v>2</v>
      </c>
      <c r="FI144" s="32">
        <v>1</v>
      </c>
      <c r="FM144" s="32">
        <v>1</v>
      </c>
    </row>
    <row r="145" spans="1:374">
      <c r="A145" s="5" t="s">
        <v>1050</v>
      </c>
      <c r="B145" s="5" t="s">
        <v>1018</v>
      </c>
      <c r="C145" t="s">
        <v>901</v>
      </c>
      <c r="D145" s="2" t="s">
        <v>687</v>
      </c>
      <c r="E145" s="26" t="s">
        <v>1233</v>
      </c>
      <c r="F145" s="71">
        <f t="shared" si="8"/>
        <v>7</v>
      </c>
      <c r="LE145" s="32">
        <v>1</v>
      </c>
      <c r="LF145" s="32">
        <v>1</v>
      </c>
      <c r="LH145" s="32">
        <v>1</v>
      </c>
      <c r="LI145" s="32">
        <v>1</v>
      </c>
      <c r="LJ145" s="32">
        <v>1</v>
      </c>
      <c r="LK145" s="32">
        <v>1</v>
      </c>
      <c r="LL145" s="32">
        <v>1</v>
      </c>
    </row>
    <row r="146" spans="1:374" ht="30">
      <c r="A146" s="5" t="s">
        <v>1050</v>
      </c>
      <c r="B146" s="5" t="s">
        <v>1018</v>
      </c>
      <c r="C146" t="s">
        <v>902</v>
      </c>
      <c r="D146" s="2" t="s">
        <v>688</v>
      </c>
      <c r="E146" s="26" t="s">
        <v>1234</v>
      </c>
      <c r="F146" s="71">
        <f t="shared" si="8"/>
        <v>1</v>
      </c>
      <c r="KW146" s="32">
        <v>1</v>
      </c>
    </row>
    <row r="147" spans="1:374">
      <c r="A147" s="5" t="s">
        <v>1050</v>
      </c>
      <c r="B147" s="1" t="s">
        <v>1020</v>
      </c>
      <c r="C147" s="1"/>
      <c r="D147" s="7" t="s">
        <v>1019</v>
      </c>
      <c r="E147" s="26" t="s">
        <v>1233</v>
      </c>
      <c r="F147" s="71">
        <f t="shared" si="8"/>
        <v>4</v>
      </c>
      <c r="CU147" s="32">
        <v>1</v>
      </c>
      <c r="IT147" s="32">
        <v>1</v>
      </c>
      <c r="KR147" s="32">
        <v>1</v>
      </c>
      <c r="KX147" s="32">
        <v>1</v>
      </c>
    </row>
    <row r="148" spans="1:374" ht="30">
      <c r="A148" s="5" t="s">
        <v>1050</v>
      </c>
      <c r="B148" s="5" t="s">
        <v>1020</v>
      </c>
      <c r="C148" t="s">
        <v>689</v>
      </c>
      <c r="D148" s="2" t="s">
        <v>690</v>
      </c>
      <c r="E148" s="26" t="s">
        <v>1232</v>
      </c>
      <c r="F148" s="71">
        <f t="shared" si="8"/>
        <v>7</v>
      </c>
      <c r="CV148" s="32">
        <v>1</v>
      </c>
      <c r="CW148" s="32">
        <v>1</v>
      </c>
      <c r="CX148" s="32">
        <v>1</v>
      </c>
      <c r="DB148" s="32">
        <v>1</v>
      </c>
      <c r="DD148" s="32">
        <v>1</v>
      </c>
      <c r="LE148" s="32">
        <v>1</v>
      </c>
      <c r="MX148" s="32">
        <v>1</v>
      </c>
    </row>
    <row r="149" spans="1:374">
      <c r="A149" s="5" t="s">
        <v>1050</v>
      </c>
      <c r="B149" s="5" t="s">
        <v>1020</v>
      </c>
      <c r="C149" t="s">
        <v>903</v>
      </c>
      <c r="D149" s="2" t="s">
        <v>691</v>
      </c>
      <c r="E149" s="26" t="s">
        <v>1233</v>
      </c>
      <c r="F149" s="71">
        <f t="shared" si="8"/>
        <v>4</v>
      </c>
      <c r="CW149" s="32">
        <v>1</v>
      </c>
      <c r="CX149" s="32">
        <v>1</v>
      </c>
      <c r="LE149" s="32">
        <v>1</v>
      </c>
      <c r="MX149" s="32">
        <v>1</v>
      </c>
    </row>
    <row r="150" spans="1:374" ht="30">
      <c r="A150" s="5" t="s">
        <v>1050</v>
      </c>
      <c r="B150" s="5" t="s">
        <v>1020</v>
      </c>
      <c r="C150" t="s">
        <v>904</v>
      </c>
      <c r="D150" s="2" t="s">
        <v>692</v>
      </c>
      <c r="E150" s="26" t="s">
        <v>1233</v>
      </c>
      <c r="F150" s="71">
        <f t="shared" si="8"/>
        <v>3</v>
      </c>
      <c r="CV150" s="32">
        <v>1</v>
      </c>
      <c r="EW150" s="32">
        <v>1</v>
      </c>
      <c r="NJ150" s="32">
        <v>1</v>
      </c>
    </row>
    <row r="151" spans="1:374">
      <c r="A151" s="5" t="s">
        <v>1050</v>
      </c>
      <c r="B151" s="5" t="s">
        <v>1020</v>
      </c>
      <c r="C151" t="s">
        <v>905</v>
      </c>
      <c r="D151" s="2" t="s">
        <v>693</v>
      </c>
      <c r="E151" s="26" t="s">
        <v>1233</v>
      </c>
      <c r="F151" s="71">
        <f t="shared" si="8"/>
        <v>4</v>
      </c>
      <c r="CY151" s="32">
        <v>1</v>
      </c>
      <c r="CZ151" s="32">
        <v>1</v>
      </c>
      <c r="DA151" s="32">
        <v>1</v>
      </c>
      <c r="DF151" s="32">
        <v>1</v>
      </c>
    </row>
    <row r="152" spans="1:374" ht="30">
      <c r="A152" s="5" t="s">
        <v>1050</v>
      </c>
      <c r="B152" s="5" t="s">
        <v>1020</v>
      </c>
      <c r="C152" t="s">
        <v>906</v>
      </c>
      <c r="D152" s="2" t="s">
        <v>694</v>
      </c>
      <c r="E152" s="26" t="s">
        <v>1233</v>
      </c>
      <c r="F152" s="71">
        <f t="shared" si="8"/>
        <v>7</v>
      </c>
      <c r="CX152" s="32">
        <v>1</v>
      </c>
      <c r="CY152" s="32">
        <v>1</v>
      </c>
      <c r="DE152" s="32">
        <v>1</v>
      </c>
      <c r="DF152" s="32">
        <v>1</v>
      </c>
      <c r="DG152" s="32">
        <v>1</v>
      </c>
      <c r="KS152" s="32">
        <v>1</v>
      </c>
      <c r="NI152" s="32">
        <v>1</v>
      </c>
    </row>
    <row r="153" spans="1:374">
      <c r="A153" s="5" t="s">
        <v>1050</v>
      </c>
      <c r="B153" s="1" t="s">
        <v>1022</v>
      </c>
      <c r="C153" s="1"/>
      <c r="D153" s="7" t="s">
        <v>1021</v>
      </c>
      <c r="E153" s="26" t="s">
        <v>1234</v>
      </c>
      <c r="F153" s="71">
        <f t="shared" si="8"/>
        <v>0</v>
      </c>
    </row>
    <row r="154" spans="1:374">
      <c r="A154" s="5" t="s">
        <v>1050</v>
      </c>
      <c r="B154" s="5" t="s">
        <v>1022</v>
      </c>
      <c r="C154" t="s">
        <v>695</v>
      </c>
      <c r="D154" s="2" t="s">
        <v>696</v>
      </c>
      <c r="E154" s="26" t="s">
        <v>1234</v>
      </c>
      <c r="F154" s="71">
        <f t="shared" si="8"/>
        <v>0</v>
      </c>
    </row>
    <row r="155" spans="1:374">
      <c r="A155" s="5" t="s">
        <v>1050</v>
      </c>
      <c r="B155" s="5" t="s">
        <v>1022</v>
      </c>
      <c r="C155" t="s">
        <v>907</v>
      </c>
      <c r="D155" s="2" t="s">
        <v>697</v>
      </c>
      <c r="E155" s="26" t="s">
        <v>1234</v>
      </c>
      <c r="F155" s="71">
        <f t="shared" si="8"/>
        <v>0</v>
      </c>
    </row>
    <row r="156" spans="1:374">
      <c r="A156" s="5" t="s">
        <v>1050</v>
      </c>
      <c r="B156" s="5" t="s">
        <v>1022</v>
      </c>
      <c r="C156" t="s">
        <v>908</v>
      </c>
      <c r="D156" s="2" t="s">
        <v>698</v>
      </c>
      <c r="E156" s="26" t="s">
        <v>1233</v>
      </c>
      <c r="F156" s="71">
        <f t="shared" si="8"/>
        <v>1</v>
      </c>
      <c r="GV156" s="32">
        <v>1</v>
      </c>
    </row>
    <row r="157" spans="1:374" ht="30">
      <c r="A157" s="5" t="s">
        <v>1050</v>
      </c>
      <c r="B157" s="5" t="s">
        <v>1022</v>
      </c>
      <c r="C157" t="s">
        <v>909</v>
      </c>
      <c r="D157" s="2" t="s">
        <v>699</v>
      </c>
      <c r="E157" s="116" t="s">
        <v>1231</v>
      </c>
      <c r="F157" s="71">
        <f t="shared" si="8"/>
        <v>0</v>
      </c>
    </row>
    <row r="158" spans="1:374">
      <c r="A158" s="5" t="s">
        <v>1050</v>
      </c>
      <c r="B158" s="5" t="s">
        <v>1022</v>
      </c>
      <c r="C158" t="s">
        <v>910</v>
      </c>
      <c r="D158" s="2" t="s">
        <v>700</v>
      </c>
      <c r="E158" s="26" t="s">
        <v>1233</v>
      </c>
      <c r="F158" s="71">
        <f t="shared" si="8"/>
        <v>7</v>
      </c>
      <c r="BU158" s="32">
        <v>1</v>
      </c>
      <c r="FH158" s="32">
        <v>1</v>
      </c>
      <c r="FL158" s="32">
        <v>1</v>
      </c>
      <c r="GU158" s="32">
        <v>1</v>
      </c>
      <c r="GV158" s="32">
        <v>1</v>
      </c>
      <c r="GY158" s="32">
        <v>1</v>
      </c>
      <c r="KQ158" s="32">
        <v>1</v>
      </c>
    </row>
    <row r="159" spans="1:374">
      <c r="A159" s="5" t="s">
        <v>1050</v>
      </c>
      <c r="B159" s="5" t="s">
        <v>1022</v>
      </c>
      <c r="C159" t="s">
        <v>911</v>
      </c>
      <c r="D159" s="2" t="s">
        <v>701</v>
      </c>
      <c r="E159" s="116" t="s">
        <v>1231</v>
      </c>
      <c r="F159" s="71">
        <f t="shared" si="8"/>
        <v>0</v>
      </c>
    </row>
    <row r="160" spans="1:374">
      <c r="A160" s="5" t="s">
        <v>1050</v>
      </c>
      <c r="B160" s="5" t="s">
        <v>1022</v>
      </c>
      <c r="C160" t="s">
        <v>912</v>
      </c>
      <c r="D160" s="2" t="s">
        <v>702</v>
      </c>
      <c r="E160" s="26" t="s">
        <v>1234</v>
      </c>
      <c r="F160" s="71">
        <f t="shared" si="8"/>
        <v>0</v>
      </c>
    </row>
    <row r="161" spans="1:378">
      <c r="A161" s="5" t="s">
        <v>1050</v>
      </c>
      <c r="B161" s="1" t="s">
        <v>1024</v>
      </c>
      <c r="C161" s="1"/>
      <c r="D161" s="7" t="s">
        <v>1023</v>
      </c>
      <c r="E161" s="26" t="s">
        <v>1232</v>
      </c>
      <c r="F161" s="71">
        <f t="shared" si="8"/>
        <v>22</v>
      </c>
      <c r="BP161" s="32">
        <v>1</v>
      </c>
      <c r="BZ161" s="32">
        <v>1</v>
      </c>
      <c r="EZ161" s="32">
        <v>1</v>
      </c>
      <c r="FC161" s="32">
        <v>1</v>
      </c>
      <c r="FD161" s="32">
        <v>1</v>
      </c>
      <c r="FE161" s="32">
        <v>1</v>
      </c>
      <c r="FJ161" s="32">
        <v>1</v>
      </c>
      <c r="FS161" s="32">
        <v>1</v>
      </c>
      <c r="FT161" s="32">
        <v>1</v>
      </c>
      <c r="FU161" s="32">
        <v>1</v>
      </c>
      <c r="FZ161" s="32">
        <v>1</v>
      </c>
      <c r="GH161" s="32">
        <v>1</v>
      </c>
      <c r="HP161" s="32">
        <v>1</v>
      </c>
      <c r="HQ161" s="32">
        <v>1</v>
      </c>
      <c r="HR161" s="32">
        <v>1</v>
      </c>
      <c r="HS161" s="32">
        <v>1</v>
      </c>
      <c r="HT161" s="32">
        <v>1</v>
      </c>
      <c r="HW161" s="32">
        <v>1</v>
      </c>
      <c r="HX161" s="32">
        <v>1</v>
      </c>
      <c r="JO161" s="32">
        <v>1</v>
      </c>
      <c r="KO161" s="32">
        <v>1</v>
      </c>
      <c r="NM161" s="32">
        <v>1</v>
      </c>
    </row>
    <row r="162" spans="1:378" ht="30">
      <c r="A162" s="5" t="s">
        <v>1050</v>
      </c>
      <c r="B162" s="5" t="s">
        <v>1024</v>
      </c>
      <c r="C162" t="s">
        <v>703</v>
      </c>
      <c r="D162" s="2" t="s">
        <v>704</v>
      </c>
      <c r="E162" s="26" t="s">
        <v>1232</v>
      </c>
      <c r="F162" s="71">
        <f t="shared" si="8"/>
        <v>10</v>
      </c>
      <c r="GA162" s="32">
        <v>1</v>
      </c>
      <c r="GB162" s="32">
        <v>1</v>
      </c>
      <c r="GC162" s="32">
        <v>1</v>
      </c>
      <c r="GD162" s="32">
        <v>1</v>
      </c>
      <c r="GE162" s="32">
        <v>1</v>
      </c>
      <c r="GF162" s="32">
        <v>1</v>
      </c>
      <c r="HN162" s="32">
        <v>1</v>
      </c>
      <c r="JP162" s="32">
        <v>1</v>
      </c>
      <c r="JQ162" s="32">
        <v>1</v>
      </c>
      <c r="JR162" s="32">
        <v>1</v>
      </c>
    </row>
    <row r="163" spans="1:378">
      <c r="A163" s="5" t="s">
        <v>1050</v>
      </c>
      <c r="B163" s="5" t="s">
        <v>1024</v>
      </c>
      <c r="C163" t="s">
        <v>913</v>
      </c>
      <c r="D163" s="2" t="s">
        <v>705</v>
      </c>
      <c r="E163" s="26" t="s">
        <v>1233</v>
      </c>
      <c r="F163" s="71">
        <f t="shared" si="8"/>
        <v>2</v>
      </c>
      <c r="GA163" s="32">
        <v>1</v>
      </c>
      <c r="GI163" s="32">
        <v>1</v>
      </c>
    </row>
    <row r="164" spans="1:378">
      <c r="A164" s="5" t="s">
        <v>1050</v>
      </c>
      <c r="B164" s="5" t="s">
        <v>1024</v>
      </c>
      <c r="C164" t="s">
        <v>914</v>
      </c>
      <c r="D164" s="2" t="s">
        <v>706</v>
      </c>
      <c r="E164" s="26" t="s">
        <v>1233</v>
      </c>
      <c r="F164" s="71">
        <f t="shared" si="8"/>
        <v>5</v>
      </c>
      <c r="FP164" s="32">
        <v>1</v>
      </c>
      <c r="FQ164" s="32">
        <v>1</v>
      </c>
      <c r="FX164" s="32">
        <v>1</v>
      </c>
      <c r="FY164" s="32">
        <v>1</v>
      </c>
      <c r="GA164" s="32">
        <v>1</v>
      </c>
    </row>
    <row r="165" spans="1:378">
      <c r="A165" s="5" t="s">
        <v>1050</v>
      </c>
      <c r="B165" s="5" t="s">
        <v>1024</v>
      </c>
      <c r="C165" t="s">
        <v>915</v>
      </c>
      <c r="D165" s="2" t="s">
        <v>707</v>
      </c>
      <c r="E165" s="26" t="s">
        <v>1233</v>
      </c>
      <c r="F165" s="71">
        <f t="shared" si="8"/>
        <v>6</v>
      </c>
      <c r="GA165" s="32">
        <v>1</v>
      </c>
      <c r="GD165" s="32">
        <v>1</v>
      </c>
      <c r="GG165" s="32">
        <v>1</v>
      </c>
      <c r="HC165" s="32">
        <v>1</v>
      </c>
      <c r="HD165" s="32">
        <v>1</v>
      </c>
      <c r="JT165" s="32">
        <v>1</v>
      </c>
    </row>
    <row r="166" spans="1:378" ht="30">
      <c r="A166" s="5" t="s">
        <v>1050</v>
      </c>
      <c r="B166" s="1" t="s">
        <v>1025</v>
      </c>
      <c r="C166" s="1"/>
      <c r="D166" s="7" t="s">
        <v>1228</v>
      </c>
      <c r="E166" s="26" t="s">
        <v>1233</v>
      </c>
      <c r="F166" s="71">
        <f t="shared" si="8"/>
        <v>5</v>
      </c>
      <c r="GT166" s="32">
        <v>1</v>
      </c>
      <c r="GU166" s="32">
        <v>1</v>
      </c>
      <c r="HE166" s="32">
        <v>1</v>
      </c>
      <c r="KQ166" s="32">
        <v>1</v>
      </c>
      <c r="NM166" s="32">
        <v>1</v>
      </c>
    </row>
    <row r="167" spans="1:378">
      <c r="A167" s="5" t="s">
        <v>1050</v>
      </c>
      <c r="B167" s="5" t="s">
        <v>1025</v>
      </c>
      <c r="C167" t="s">
        <v>708</v>
      </c>
      <c r="D167" s="2" t="s">
        <v>709</v>
      </c>
      <c r="E167" s="26" t="s">
        <v>1233</v>
      </c>
      <c r="F167" s="71">
        <f t="shared" si="8"/>
        <v>10</v>
      </c>
      <c r="FL167" s="32">
        <v>1</v>
      </c>
      <c r="FW167" s="32">
        <v>1</v>
      </c>
      <c r="GV167" s="32">
        <v>1</v>
      </c>
      <c r="GW167" s="32">
        <v>1</v>
      </c>
      <c r="GX167" s="32">
        <v>1</v>
      </c>
      <c r="GY167" s="32">
        <v>1</v>
      </c>
      <c r="HF167" s="32">
        <v>1</v>
      </c>
      <c r="HG167" s="32">
        <v>1</v>
      </c>
      <c r="HH167" s="32">
        <v>1</v>
      </c>
      <c r="HI167" s="32">
        <v>1</v>
      </c>
    </row>
    <row r="168" spans="1:378" ht="30">
      <c r="A168" s="5" t="s">
        <v>1050</v>
      </c>
      <c r="B168" s="5" t="s">
        <v>1025</v>
      </c>
      <c r="C168" t="s">
        <v>916</v>
      </c>
      <c r="D168" s="2" t="s">
        <v>710</v>
      </c>
      <c r="E168" s="116" t="s">
        <v>1231</v>
      </c>
      <c r="F168" s="71">
        <f t="shared" si="8"/>
        <v>0</v>
      </c>
    </row>
    <row r="169" spans="1:378">
      <c r="A169" s="5" t="s">
        <v>1050</v>
      </c>
      <c r="B169" s="5" t="s">
        <v>1025</v>
      </c>
      <c r="C169" t="s">
        <v>917</v>
      </c>
      <c r="D169" s="2" t="s">
        <v>711</v>
      </c>
      <c r="E169" s="26" t="s">
        <v>1233</v>
      </c>
      <c r="F169" s="71">
        <f t="shared" si="8"/>
        <v>4</v>
      </c>
      <c r="HF169" s="32">
        <v>1</v>
      </c>
      <c r="HG169" s="32">
        <v>1</v>
      </c>
      <c r="HH169" s="32">
        <v>1</v>
      </c>
      <c r="HI169" s="32">
        <v>1</v>
      </c>
    </row>
    <row r="170" spans="1:378">
      <c r="A170" s="5" t="s">
        <v>1050</v>
      </c>
      <c r="B170" s="5" t="s">
        <v>1025</v>
      </c>
      <c r="C170" t="s">
        <v>918</v>
      </c>
      <c r="D170" s="2" t="s">
        <v>712</v>
      </c>
      <c r="E170" s="26" t="s">
        <v>1234</v>
      </c>
      <c r="F170" s="71">
        <f t="shared" si="8"/>
        <v>4</v>
      </c>
      <c r="FQ170" s="32">
        <v>1</v>
      </c>
      <c r="GV170" s="32">
        <v>1</v>
      </c>
      <c r="GW170" s="32">
        <v>1</v>
      </c>
      <c r="GX170" s="32">
        <v>1</v>
      </c>
    </row>
    <row r="171" spans="1:378">
      <c r="A171" s="5" t="s">
        <v>1050</v>
      </c>
      <c r="B171" s="5" t="s">
        <v>1025</v>
      </c>
      <c r="C171" t="s">
        <v>919</v>
      </c>
      <c r="D171" s="2" t="s">
        <v>713</v>
      </c>
      <c r="E171" s="26" t="s">
        <v>1234</v>
      </c>
      <c r="F171" s="71">
        <f t="shared" si="8"/>
        <v>4</v>
      </c>
      <c r="FQ171" s="32">
        <v>1</v>
      </c>
      <c r="GX171" s="32">
        <v>1</v>
      </c>
      <c r="HJ171" s="32">
        <v>1</v>
      </c>
      <c r="HK171" s="32">
        <v>1</v>
      </c>
    </row>
    <row r="172" spans="1:378">
      <c r="A172" s="5" t="s">
        <v>1050</v>
      </c>
      <c r="B172" s="5" t="s">
        <v>1025</v>
      </c>
      <c r="C172" t="s">
        <v>920</v>
      </c>
      <c r="D172" s="2" t="s">
        <v>714</v>
      </c>
      <c r="E172" s="26" t="s">
        <v>1233</v>
      </c>
      <c r="F172" s="71">
        <f t="shared" si="8"/>
        <v>3</v>
      </c>
      <c r="GY172" s="32">
        <v>1</v>
      </c>
      <c r="GZ172" s="32">
        <v>1</v>
      </c>
      <c r="JS172" s="32">
        <v>1</v>
      </c>
    </row>
    <row r="173" spans="1:378">
      <c r="A173" s="5" t="s">
        <v>1050</v>
      </c>
      <c r="B173" s="5" t="s">
        <v>1025</v>
      </c>
      <c r="C173" t="s">
        <v>921</v>
      </c>
      <c r="D173" s="2" t="s">
        <v>715</v>
      </c>
      <c r="E173" s="116" t="s">
        <v>1231</v>
      </c>
      <c r="F173" s="71">
        <f t="shared" si="8"/>
        <v>0</v>
      </c>
    </row>
    <row r="174" spans="1:378">
      <c r="A174" s="5" t="s">
        <v>1050</v>
      </c>
      <c r="B174" s="5" t="s">
        <v>1025</v>
      </c>
      <c r="C174" t="s">
        <v>922</v>
      </c>
      <c r="D174" s="2" t="s">
        <v>716</v>
      </c>
      <c r="E174" s="26" t="s">
        <v>1233</v>
      </c>
      <c r="F174" s="71">
        <f t="shared" si="8"/>
        <v>7</v>
      </c>
      <c r="FP174" s="32">
        <v>1</v>
      </c>
      <c r="FX174" s="32">
        <v>1</v>
      </c>
      <c r="HA174" s="32">
        <v>1</v>
      </c>
      <c r="HC174" s="32">
        <v>1</v>
      </c>
      <c r="HD174" s="32">
        <v>1</v>
      </c>
      <c r="HN174" s="32">
        <v>1</v>
      </c>
      <c r="JT174" s="32">
        <v>1</v>
      </c>
    </row>
    <row r="175" spans="1:378">
      <c r="A175" s="5" t="s">
        <v>1050</v>
      </c>
      <c r="B175" s="1" t="s">
        <v>1027</v>
      </c>
      <c r="C175" s="1"/>
      <c r="D175" s="7" t="s">
        <v>1026</v>
      </c>
      <c r="E175" s="26" t="s">
        <v>1233</v>
      </c>
      <c r="F175" s="71">
        <f t="shared" si="8"/>
        <v>2</v>
      </c>
      <c r="EZ175" s="32">
        <v>1</v>
      </c>
      <c r="NN175" s="32">
        <v>1</v>
      </c>
    </row>
    <row r="176" spans="1:378" ht="30">
      <c r="A176" s="5" t="s">
        <v>1050</v>
      </c>
      <c r="B176" s="5" t="s">
        <v>1027</v>
      </c>
      <c r="C176" t="s">
        <v>717</v>
      </c>
      <c r="D176" s="2" t="s">
        <v>718</v>
      </c>
      <c r="E176" s="26" t="s">
        <v>1233</v>
      </c>
      <c r="F176" s="71">
        <f t="shared" si="8"/>
        <v>8</v>
      </c>
      <c r="FH176" s="32">
        <v>1</v>
      </c>
      <c r="FK176" s="32">
        <v>1</v>
      </c>
      <c r="GY176" s="32">
        <v>1</v>
      </c>
      <c r="HB176" s="32">
        <v>1</v>
      </c>
      <c r="HO176" s="32">
        <v>1</v>
      </c>
      <c r="IQ176" s="32">
        <v>1</v>
      </c>
      <c r="KF176" s="32">
        <v>1</v>
      </c>
      <c r="KT176" s="32">
        <v>1</v>
      </c>
    </row>
    <row r="177" spans="1:336">
      <c r="A177" s="5" t="s">
        <v>1050</v>
      </c>
      <c r="B177" s="5" t="s">
        <v>1027</v>
      </c>
      <c r="C177" t="s">
        <v>923</v>
      </c>
      <c r="D177" s="2" t="s">
        <v>719</v>
      </c>
      <c r="E177" s="26" t="s">
        <v>1233</v>
      </c>
      <c r="F177" s="71">
        <f t="shared" si="8"/>
        <v>8</v>
      </c>
      <c r="FH177" s="32">
        <v>1</v>
      </c>
      <c r="FK177" s="32">
        <v>1</v>
      </c>
      <c r="GY177" s="32">
        <v>1</v>
      </c>
      <c r="HB177" s="32">
        <v>1</v>
      </c>
      <c r="HO177" s="32">
        <v>1</v>
      </c>
      <c r="IQ177" s="32">
        <v>1</v>
      </c>
      <c r="KF177" s="32">
        <v>1</v>
      </c>
      <c r="KT177" s="32">
        <v>1</v>
      </c>
    </row>
    <row r="178" spans="1:336" ht="30">
      <c r="A178" s="5" t="s">
        <v>1050</v>
      </c>
      <c r="B178" s="5" t="s">
        <v>1027</v>
      </c>
      <c r="C178" t="s">
        <v>924</v>
      </c>
      <c r="D178" s="2" t="s">
        <v>720</v>
      </c>
      <c r="E178" s="26" t="s">
        <v>1233</v>
      </c>
      <c r="F178" s="71">
        <f t="shared" si="8"/>
        <v>8</v>
      </c>
      <c r="FH178" s="32">
        <v>1</v>
      </c>
      <c r="FK178" s="32">
        <v>1</v>
      </c>
      <c r="GY178" s="32">
        <v>1</v>
      </c>
      <c r="HB178" s="32">
        <v>1</v>
      </c>
      <c r="HO178" s="32">
        <v>1</v>
      </c>
      <c r="IQ178" s="32">
        <v>1</v>
      </c>
      <c r="KF178" s="32">
        <v>1</v>
      </c>
      <c r="KT178" s="32">
        <v>1</v>
      </c>
    </row>
    <row r="179" spans="1:336">
      <c r="A179" s="5" t="s">
        <v>1050</v>
      </c>
      <c r="B179" s="5" t="s">
        <v>1027</v>
      </c>
      <c r="C179" t="s">
        <v>925</v>
      </c>
      <c r="D179" s="2" t="s">
        <v>721</v>
      </c>
      <c r="E179" s="26" t="s">
        <v>1233</v>
      </c>
      <c r="F179" s="71">
        <f t="shared" si="8"/>
        <v>7</v>
      </c>
      <c r="FH179" s="32"/>
      <c r="FK179" s="32">
        <v>1</v>
      </c>
      <c r="GY179" s="32">
        <v>1</v>
      </c>
      <c r="HB179" s="32">
        <v>1</v>
      </c>
      <c r="HO179" s="32">
        <v>1</v>
      </c>
      <c r="IQ179" s="32">
        <v>1</v>
      </c>
      <c r="KF179" s="32">
        <v>1</v>
      </c>
      <c r="KT179" s="32">
        <v>1</v>
      </c>
    </row>
    <row r="180" spans="1:336">
      <c r="A180" s="5" t="s">
        <v>1050</v>
      </c>
      <c r="B180" s="5" t="s">
        <v>1027</v>
      </c>
      <c r="C180" t="s">
        <v>926</v>
      </c>
      <c r="D180" s="2" t="s">
        <v>722</v>
      </c>
      <c r="E180" s="116" t="s">
        <v>1231</v>
      </c>
      <c r="F180" s="71">
        <f t="shared" si="8"/>
        <v>0</v>
      </c>
    </row>
    <row r="181" spans="1:336">
      <c r="A181" s="5" t="s">
        <v>1050</v>
      </c>
      <c r="B181" s="1" t="s">
        <v>1029</v>
      </c>
      <c r="C181" s="1"/>
      <c r="D181" s="7" t="s">
        <v>1028</v>
      </c>
      <c r="E181" s="26" t="s">
        <v>1234</v>
      </c>
      <c r="F181" s="71">
        <f t="shared" si="8"/>
        <v>0</v>
      </c>
    </row>
    <row r="182" spans="1:336">
      <c r="A182" s="5" t="s">
        <v>1050</v>
      </c>
      <c r="B182" s="5" t="s">
        <v>1029</v>
      </c>
      <c r="C182" s="4" t="s">
        <v>723</v>
      </c>
      <c r="D182" s="93" t="s">
        <v>724</v>
      </c>
      <c r="E182" s="116" t="s">
        <v>1231</v>
      </c>
      <c r="F182" s="71">
        <f t="shared" si="8"/>
        <v>0</v>
      </c>
      <c r="BP182" s="4"/>
    </row>
    <row r="183" spans="1:336">
      <c r="A183" s="5" t="s">
        <v>1050</v>
      </c>
      <c r="B183" s="5" t="s">
        <v>1029</v>
      </c>
      <c r="C183" t="s">
        <v>927</v>
      </c>
      <c r="D183" s="2" t="s">
        <v>725</v>
      </c>
      <c r="E183" s="26" t="s">
        <v>1234</v>
      </c>
      <c r="F183" s="71">
        <f t="shared" si="8"/>
        <v>4</v>
      </c>
      <c r="BP183" s="4"/>
      <c r="IT183" s="32">
        <v>1</v>
      </c>
      <c r="KX183" s="32">
        <v>1</v>
      </c>
      <c r="LD183" s="32">
        <v>1</v>
      </c>
      <c r="LE183" s="32">
        <v>1</v>
      </c>
    </row>
    <row r="184" spans="1:336">
      <c r="A184" s="5" t="s">
        <v>1050</v>
      </c>
      <c r="B184" s="5" t="s">
        <v>1029</v>
      </c>
      <c r="C184" s="4" t="s">
        <v>928</v>
      </c>
      <c r="D184" s="93" t="s">
        <v>726</v>
      </c>
      <c r="E184" s="26" t="s">
        <v>1234</v>
      </c>
      <c r="F184" s="71">
        <f t="shared" si="8"/>
        <v>1</v>
      </c>
      <c r="BP184" s="4"/>
      <c r="KX184" s="32">
        <v>1</v>
      </c>
    </row>
    <row r="185" spans="1:336">
      <c r="A185" s="5" t="s">
        <v>1050</v>
      </c>
      <c r="B185" s="5" t="s">
        <v>1029</v>
      </c>
      <c r="C185" t="s">
        <v>929</v>
      </c>
      <c r="D185" s="2" t="s">
        <v>727</v>
      </c>
      <c r="E185" s="26" t="s">
        <v>1234</v>
      </c>
      <c r="F185" s="71">
        <f t="shared" si="8"/>
        <v>1</v>
      </c>
      <c r="KX185" s="32">
        <v>1</v>
      </c>
    </row>
    <row r="186" spans="1:336">
      <c r="A186" s="5" t="s">
        <v>1050</v>
      </c>
      <c r="B186" s="5" t="s">
        <v>1029</v>
      </c>
      <c r="C186" t="s">
        <v>930</v>
      </c>
      <c r="D186" s="2" t="s">
        <v>728</v>
      </c>
      <c r="E186" s="26" t="s">
        <v>1234</v>
      </c>
      <c r="F186" s="71">
        <f t="shared" si="8"/>
        <v>1</v>
      </c>
      <c r="CH186" s="32">
        <v>1</v>
      </c>
    </row>
    <row r="187" spans="1:336">
      <c r="A187" s="5" t="s">
        <v>1050</v>
      </c>
      <c r="B187" s="1" t="s">
        <v>1031</v>
      </c>
      <c r="C187" s="1"/>
      <c r="D187" s="7" t="s">
        <v>1030</v>
      </c>
      <c r="E187" s="26" t="s">
        <v>1233</v>
      </c>
      <c r="F187" s="71">
        <f t="shared" si="8"/>
        <v>7</v>
      </c>
      <c r="Q187" s="32">
        <v>1</v>
      </c>
      <c r="GJ187" s="32">
        <v>1</v>
      </c>
      <c r="GK187" s="32">
        <v>1</v>
      </c>
      <c r="GL187" s="32">
        <v>1</v>
      </c>
      <c r="GM187" s="32">
        <v>1</v>
      </c>
      <c r="GN187" s="32">
        <v>1</v>
      </c>
      <c r="KP187" s="32">
        <v>1</v>
      </c>
    </row>
    <row r="188" spans="1:336">
      <c r="A188" s="5" t="s">
        <v>1050</v>
      </c>
      <c r="B188" s="5" t="s">
        <v>1031</v>
      </c>
      <c r="C188" s="4" t="s">
        <v>729</v>
      </c>
      <c r="D188" s="93" t="s">
        <v>730</v>
      </c>
      <c r="E188" s="26" t="s">
        <v>1233</v>
      </c>
      <c r="F188" s="71">
        <f t="shared" si="8"/>
        <v>4</v>
      </c>
      <c r="AV188" s="32">
        <v>1</v>
      </c>
      <c r="AW188" s="32">
        <v>1</v>
      </c>
      <c r="FW188" s="32">
        <v>1</v>
      </c>
      <c r="GO188" s="32">
        <v>1</v>
      </c>
    </row>
    <row r="189" spans="1:336" ht="30">
      <c r="A189" s="5" t="s">
        <v>1050</v>
      </c>
      <c r="B189" s="5" t="s">
        <v>1031</v>
      </c>
      <c r="C189" s="4" t="s">
        <v>931</v>
      </c>
      <c r="D189" s="93" t="s">
        <v>731</v>
      </c>
      <c r="E189" s="26" t="s">
        <v>1233</v>
      </c>
      <c r="F189" s="71">
        <f t="shared" si="8"/>
        <v>4</v>
      </c>
      <c r="AV189" s="32">
        <v>1</v>
      </c>
      <c r="AW189" s="32">
        <v>1</v>
      </c>
      <c r="FW189" s="32">
        <v>1</v>
      </c>
      <c r="GO189" s="32">
        <v>1</v>
      </c>
    </row>
    <row r="190" spans="1:336">
      <c r="A190" s="5" t="s">
        <v>1050</v>
      </c>
      <c r="B190" s="5" t="s">
        <v>1031</v>
      </c>
      <c r="C190" t="s">
        <v>932</v>
      </c>
      <c r="D190" s="2" t="s">
        <v>732</v>
      </c>
      <c r="E190" s="26" t="s">
        <v>1233</v>
      </c>
      <c r="F190" s="71">
        <f t="shared" si="8"/>
        <v>4</v>
      </c>
      <c r="FW190" s="32">
        <v>1</v>
      </c>
      <c r="GP190" s="32">
        <v>1</v>
      </c>
      <c r="GQ190" s="32">
        <v>1</v>
      </c>
      <c r="GR190" s="32">
        <v>1</v>
      </c>
    </row>
    <row r="191" spans="1:336">
      <c r="A191" s="5" t="s">
        <v>1050</v>
      </c>
      <c r="B191" s="5" t="s">
        <v>1031</v>
      </c>
      <c r="C191" t="s">
        <v>933</v>
      </c>
      <c r="D191" s="2" t="s">
        <v>733</v>
      </c>
      <c r="E191" s="26" t="s">
        <v>1233</v>
      </c>
      <c r="F191" s="71">
        <f t="shared" si="8"/>
        <v>7</v>
      </c>
      <c r="AV191" s="32">
        <v>1</v>
      </c>
      <c r="AW191" s="32">
        <v>1</v>
      </c>
      <c r="FW191" s="32">
        <v>1</v>
      </c>
      <c r="GO191" s="32">
        <v>1</v>
      </c>
      <c r="GS191" s="32">
        <v>1</v>
      </c>
      <c r="LE191" s="32">
        <v>1</v>
      </c>
      <c r="LX191" s="32">
        <v>1</v>
      </c>
    </row>
    <row r="192" spans="1:336" ht="30">
      <c r="A192" s="5" t="s">
        <v>1050</v>
      </c>
      <c r="B192" s="5" t="s">
        <v>1031</v>
      </c>
      <c r="C192" t="s">
        <v>934</v>
      </c>
      <c r="D192" s="2" t="s">
        <v>734</v>
      </c>
      <c r="E192" s="26" t="s">
        <v>1233</v>
      </c>
      <c r="F192" s="71">
        <f t="shared" si="8"/>
        <v>3</v>
      </c>
      <c r="GS192" s="32">
        <v>1</v>
      </c>
      <c r="LE192" s="32">
        <v>1</v>
      </c>
      <c r="LX192" s="32">
        <v>1</v>
      </c>
    </row>
    <row r="193" spans="1:376">
      <c r="A193" s="8" t="s">
        <v>1051</v>
      </c>
      <c r="B193" s="1" t="s">
        <v>1033</v>
      </c>
      <c r="C193" s="1"/>
      <c r="D193" s="7" t="s">
        <v>1032</v>
      </c>
      <c r="E193" s="26" t="s">
        <v>1233</v>
      </c>
      <c r="F193" s="71">
        <f t="shared" si="8"/>
        <v>5</v>
      </c>
      <c r="ID193" s="32">
        <v>1</v>
      </c>
      <c r="IH193" s="12">
        <v>1</v>
      </c>
      <c r="II193" s="12">
        <v>1</v>
      </c>
      <c r="KY193" s="32">
        <v>1</v>
      </c>
      <c r="LT193" s="32">
        <v>1</v>
      </c>
    </row>
    <row r="194" spans="1:376">
      <c r="A194" s="5" t="s">
        <v>1051</v>
      </c>
      <c r="B194" s="5" t="s">
        <v>1033</v>
      </c>
      <c r="C194" t="s">
        <v>735</v>
      </c>
      <c r="D194" s="2" t="s">
        <v>736</v>
      </c>
      <c r="E194" s="26" t="s">
        <v>1233</v>
      </c>
      <c r="F194" s="71">
        <f t="shared" si="8"/>
        <v>12</v>
      </c>
      <c r="CZ194" s="32">
        <v>1</v>
      </c>
      <c r="DA194" s="32">
        <v>1</v>
      </c>
      <c r="DY194" s="32">
        <v>1</v>
      </c>
      <c r="IQ194" s="32">
        <v>1</v>
      </c>
      <c r="IT194" s="32">
        <v>1</v>
      </c>
      <c r="IV194" s="32">
        <v>1</v>
      </c>
      <c r="IW194" s="32">
        <v>1</v>
      </c>
      <c r="KW194" s="32">
        <v>1</v>
      </c>
      <c r="KX194" s="32">
        <v>1</v>
      </c>
      <c r="LA194" s="32">
        <v>1</v>
      </c>
      <c r="LD194" s="32">
        <v>1</v>
      </c>
      <c r="MB194" s="32">
        <v>1</v>
      </c>
    </row>
    <row r="195" spans="1:376">
      <c r="A195" s="5" t="s">
        <v>1051</v>
      </c>
      <c r="B195" s="5" t="s">
        <v>1033</v>
      </c>
      <c r="C195" s="4" t="s">
        <v>935</v>
      </c>
      <c r="D195" s="93" t="s">
        <v>737</v>
      </c>
      <c r="E195" s="26" t="s">
        <v>1233</v>
      </c>
      <c r="F195" s="71">
        <f t="shared" si="8"/>
        <v>1</v>
      </c>
      <c r="CH195" s="32">
        <v>1</v>
      </c>
    </row>
    <row r="196" spans="1:376">
      <c r="A196" s="5" t="s">
        <v>1051</v>
      </c>
      <c r="B196" s="5" t="s">
        <v>1033</v>
      </c>
      <c r="C196" t="s">
        <v>936</v>
      </c>
      <c r="D196" s="2" t="s">
        <v>738</v>
      </c>
      <c r="E196" s="26" t="s">
        <v>1233</v>
      </c>
      <c r="F196" s="71">
        <f t="shared" si="8"/>
        <v>7</v>
      </c>
      <c r="CY196" s="32">
        <v>1</v>
      </c>
      <c r="CZ196" s="32">
        <v>1</v>
      </c>
      <c r="IT196" s="32">
        <v>1</v>
      </c>
      <c r="IU196" s="32">
        <v>1</v>
      </c>
      <c r="JC196" s="32">
        <v>1</v>
      </c>
      <c r="KX196" s="32">
        <v>1</v>
      </c>
      <c r="KZ196" s="32">
        <v>1</v>
      </c>
    </row>
    <row r="197" spans="1:376">
      <c r="A197" s="5" t="s">
        <v>1051</v>
      </c>
      <c r="B197" s="5" t="s">
        <v>1033</v>
      </c>
      <c r="C197" t="s">
        <v>937</v>
      </c>
      <c r="D197" s="2" t="s">
        <v>739</v>
      </c>
      <c r="E197" s="26" t="s">
        <v>1233</v>
      </c>
      <c r="F197" s="71">
        <f t="shared" si="8"/>
        <v>4</v>
      </c>
      <c r="ER197" s="32">
        <v>1</v>
      </c>
      <c r="FA197" s="32">
        <v>1</v>
      </c>
      <c r="FB197" s="32">
        <v>1</v>
      </c>
      <c r="ME197" s="32">
        <v>1</v>
      </c>
    </row>
    <row r="198" spans="1:376">
      <c r="A198" s="5" t="s">
        <v>1051</v>
      </c>
      <c r="B198" s="5" t="s">
        <v>1033</v>
      </c>
      <c r="C198" t="s">
        <v>938</v>
      </c>
      <c r="D198" s="2" t="s">
        <v>740</v>
      </c>
      <c r="E198" s="26" t="s">
        <v>1233</v>
      </c>
      <c r="F198" s="71">
        <f t="shared" si="8"/>
        <v>4</v>
      </c>
      <c r="ER198" s="32">
        <v>1</v>
      </c>
      <c r="FA198" s="32">
        <v>1</v>
      </c>
      <c r="FB198" s="32">
        <v>1</v>
      </c>
      <c r="LM198" s="32">
        <v>1</v>
      </c>
    </row>
    <row r="199" spans="1:376">
      <c r="A199" s="5" t="s">
        <v>1051</v>
      </c>
      <c r="B199" s="1" t="s">
        <v>1035</v>
      </c>
      <c r="C199" s="1"/>
      <c r="D199" s="7" t="s">
        <v>1034</v>
      </c>
      <c r="E199" s="26" t="s">
        <v>1232</v>
      </c>
      <c r="F199" s="71">
        <f t="shared" si="8"/>
        <v>2</v>
      </c>
      <c r="IT199" s="32">
        <v>1</v>
      </c>
      <c r="JE199" s="32">
        <v>1</v>
      </c>
    </row>
    <row r="200" spans="1:376" ht="30">
      <c r="A200" s="5" t="s">
        <v>1051</v>
      </c>
      <c r="B200" s="5" t="s">
        <v>1035</v>
      </c>
      <c r="C200" t="s">
        <v>741</v>
      </c>
      <c r="D200" s="2" t="s">
        <v>742</v>
      </c>
      <c r="E200" s="26" t="s">
        <v>1232</v>
      </c>
      <c r="F200" s="71">
        <f t="shared" si="8"/>
        <v>21</v>
      </c>
      <c r="DO200" s="32">
        <v>1</v>
      </c>
      <c r="DP200" s="32">
        <v>1</v>
      </c>
      <c r="FW200" s="32">
        <v>1</v>
      </c>
      <c r="GJ200" s="32">
        <v>1</v>
      </c>
      <c r="GK200" s="32">
        <v>1</v>
      </c>
      <c r="GL200" s="32">
        <v>1</v>
      </c>
      <c r="GM200" s="32">
        <v>1</v>
      </c>
      <c r="GN200" s="32">
        <v>1</v>
      </c>
      <c r="GO200" s="32">
        <v>1</v>
      </c>
      <c r="IW200" s="32">
        <v>1</v>
      </c>
      <c r="IX200" s="32">
        <v>1</v>
      </c>
      <c r="IY200" s="32">
        <v>1</v>
      </c>
      <c r="IZ200" s="32">
        <v>1</v>
      </c>
      <c r="JA200" s="32">
        <v>1</v>
      </c>
      <c r="JF200" s="32">
        <v>1</v>
      </c>
      <c r="JG200" s="32">
        <v>1</v>
      </c>
      <c r="JH200" s="32">
        <v>1</v>
      </c>
      <c r="JI200" s="32">
        <v>1</v>
      </c>
      <c r="JJ200" s="32">
        <v>1</v>
      </c>
      <c r="JP200" s="32">
        <v>1</v>
      </c>
      <c r="KP200" s="32">
        <v>1</v>
      </c>
    </row>
    <row r="201" spans="1:376" ht="30">
      <c r="A201" s="5" t="s">
        <v>1051</v>
      </c>
      <c r="B201" s="5" t="s">
        <v>1035</v>
      </c>
      <c r="C201" t="s">
        <v>939</v>
      </c>
      <c r="D201" s="2" t="s">
        <v>743</v>
      </c>
      <c r="E201" s="26" t="s">
        <v>1232</v>
      </c>
      <c r="F201" s="71">
        <f t="shared" si="8"/>
        <v>11</v>
      </c>
      <c r="IW201" s="32">
        <v>1</v>
      </c>
      <c r="IX201" s="32">
        <v>1</v>
      </c>
      <c r="IY201" s="32">
        <v>1</v>
      </c>
      <c r="IZ201" s="32">
        <v>1</v>
      </c>
      <c r="JA201" s="32">
        <v>1</v>
      </c>
      <c r="JF201" s="32">
        <v>1</v>
      </c>
      <c r="JG201" s="32">
        <v>1</v>
      </c>
      <c r="JH201" s="32">
        <v>1</v>
      </c>
      <c r="JI201" s="32">
        <v>1</v>
      </c>
      <c r="JJ201" s="32">
        <v>1</v>
      </c>
      <c r="JP201" s="32">
        <v>1</v>
      </c>
    </row>
    <row r="202" spans="1:376">
      <c r="A202" s="5" t="s">
        <v>1051</v>
      </c>
      <c r="B202" s="5" t="s">
        <v>1035</v>
      </c>
      <c r="C202" t="s">
        <v>940</v>
      </c>
      <c r="D202" s="2" t="s">
        <v>744</v>
      </c>
      <c r="E202" s="26" t="s">
        <v>1232</v>
      </c>
      <c r="F202" s="71">
        <f t="shared" ref="F202:F256" si="9">SUM(G202:NT202)</f>
        <v>13</v>
      </c>
      <c r="DO202" s="32">
        <v>1</v>
      </c>
      <c r="IW202" s="32">
        <v>1</v>
      </c>
      <c r="IX202" s="32">
        <v>1</v>
      </c>
      <c r="IY202" s="32">
        <v>1</v>
      </c>
      <c r="IZ202" s="32">
        <v>1</v>
      </c>
      <c r="JA202" s="32">
        <v>1</v>
      </c>
      <c r="JF202" s="32">
        <v>1</v>
      </c>
      <c r="JG202" s="32">
        <v>1</v>
      </c>
      <c r="JH202" s="32">
        <v>1</v>
      </c>
      <c r="JI202" s="32">
        <v>1</v>
      </c>
      <c r="JJ202" s="32">
        <v>1</v>
      </c>
      <c r="JP202" s="32">
        <v>1</v>
      </c>
      <c r="LE202" s="32">
        <v>1</v>
      </c>
    </row>
    <row r="203" spans="1:376">
      <c r="A203" s="5" t="s">
        <v>1051</v>
      </c>
      <c r="B203" s="5" t="s">
        <v>1035</v>
      </c>
      <c r="C203" t="s">
        <v>941</v>
      </c>
      <c r="D203" s="2" t="s">
        <v>745</v>
      </c>
      <c r="E203" s="26" t="s">
        <v>1233</v>
      </c>
      <c r="F203" s="71">
        <f t="shared" si="9"/>
        <v>5</v>
      </c>
      <c r="JB203" s="32">
        <v>1</v>
      </c>
      <c r="JK203" s="32">
        <v>1</v>
      </c>
      <c r="JL203" s="32">
        <v>1</v>
      </c>
      <c r="JM203" s="32">
        <v>1</v>
      </c>
      <c r="LJ203" s="32">
        <v>1</v>
      </c>
    </row>
    <row r="204" spans="1:376">
      <c r="A204" s="5" t="s">
        <v>1051</v>
      </c>
      <c r="B204" s="5" t="s">
        <v>1035</v>
      </c>
      <c r="C204" t="s">
        <v>942</v>
      </c>
      <c r="D204" s="2" t="s">
        <v>746</v>
      </c>
      <c r="E204" s="26" t="s">
        <v>1233</v>
      </c>
      <c r="F204" s="71">
        <f t="shared" si="9"/>
        <v>11</v>
      </c>
      <c r="GJ204" s="32">
        <v>1</v>
      </c>
      <c r="GK204" s="32">
        <v>1</v>
      </c>
      <c r="GL204" s="32">
        <v>1</v>
      </c>
      <c r="GM204" s="32">
        <v>1</v>
      </c>
      <c r="GN204" s="32">
        <v>1</v>
      </c>
      <c r="GS204" s="32">
        <v>1</v>
      </c>
      <c r="JD204" s="32">
        <v>1</v>
      </c>
      <c r="JN204" s="32">
        <v>1</v>
      </c>
      <c r="KP204" s="32">
        <v>1</v>
      </c>
      <c r="LE204" s="32">
        <v>1</v>
      </c>
      <c r="LX204" s="32">
        <v>1</v>
      </c>
    </row>
    <row r="205" spans="1:376">
      <c r="A205" s="5" t="s">
        <v>1051</v>
      </c>
      <c r="B205" s="5" t="s">
        <v>1035</v>
      </c>
      <c r="C205" t="s">
        <v>943</v>
      </c>
      <c r="D205" s="2" t="s">
        <v>747</v>
      </c>
      <c r="E205" s="26" t="s">
        <v>1233</v>
      </c>
      <c r="F205" s="71">
        <f t="shared" si="9"/>
        <v>2</v>
      </c>
      <c r="JD205" s="32">
        <v>1</v>
      </c>
      <c r="JN205" s="32">
        <v>1</v>
      </c>
    </row>
    <row r="206" spans="1:376">
      <c r="A206" s="5" t="s">
        <v>1051</v>
      </c>
      <c r="B206" s="5" t="s">
        <v>1035</v>
      </c>
      <c r="C206" t="s">
        <v>944</v>
      </c>
      <c r="D206" s="2" t="s">
        <v>748</v>
      </c>
      <c r="E206" s="26" t="s">
        <v>1233</v>
      </c>
      <c r="F206" s="71">
        <f t="shared" si="9"/>
        <v>2</v>
      </c>
      <c r="JC206" s="32">
        <v>1</v>
      </c>
      <c r="MX206" s="32">
        <v>1</v>
      </c>
    </row>
    <row r="207" spans="1:376">
      <c r="A207" s="5" t="s">
        <v>1051</v>
      </c>
      <c r="B207" s="1" t="s">
        <v>1037</v>
      </c>
      <c r="C207" s="1"/>
      <c r="D207" s="7" t="s">
        <v>1036</v>
      </c>
      <c r="E207" s="26" t="s">
        <v>1233</v>
      </c>
      <c r="F207" s="71">
        <f t="shared" si="9"/>
        <v>2</v>
      </c>
      <c r="JU207" s="32">
        <v>1</v>
      </c>
      <c r="NL207" s="32">
        <v>1</v>
      </c>
    </row>
    <row r="208" spans="1:376">
      <c r="A208" s="5" t="s">
        <v>1051</v>
      </c>
      <c r="B208" s="5" t="s">
        <v>1037</v>
      </c>
      <c r="C208" t="s">
        <v>749</v>
      </c>
      <c r="D208" s="2" t="s">
        <v>750</v>
      </c>
      <c r="E208" s="26" t="s">
        <v>1233</v>
      </c>
      <c r="F208" s="71">
        <f t="shared" si="9"/>
        <v>5</v>
      </c>
      <c r="JV208" s="32">
        <v>1</v>
      </c>
      <c r="JX208" s="32">
        <v>1</v>
      </c>
      <c r="JY208" s="32">
        <v>1</v>
      </c>
      <c r="MC208" s="32">
        <v>1</v>
      </c>
      <c r="MD208" s="32">
        <v>1</v>
      </c>
    </row>
    <row r="209" spans="1:375">
      <c r="A209" s="5" t="s">
        <v>1051</v>
      </c>
      <c r="B209" s="5" t="s">
        <v>1037</v>
      </c>
      <c r="C209" t="s">
        <v>945</v>
      </c>
      <c r="D209" s="2" t="s">
        <v>751</v>
      </c>
      <c r="E209" s="26" t="s">
        <v>1233</v>
      </c>
      <c r="F209" s="71">
        <f t="shared" si="9"/>
        <v>5</v>
      </c>
      <c r="JW209" s="32">
        <v>1</v>
      </c>
      <c r="JZ209" s="32">
        <v>1</v>
      </c>
      <c r="KA209" s="32">
        <v>1</v>
      </c>
      <c r="KB209" s="32">
        <v>1</v>
      </c>
      <c r="KC209" s="32">
        <v>1</v>
      </c>
    </row>
    <row r="210" spans="1:375">
      <c r="A210" s="5" t="s">
        <v>1051</v>
      </c>
      <c r="B210" s="5" t="s">
        <v>1037</v>
      </c>
      <c r="C210" t="s">
        <v>946</v>
      </c>
      <c r="D210" s="2" t="s">
        <v>752</v>
      </c>
      <c r="E210" s="26" t="s">
        <v>1233</v>
      </c>
      <c r="F210" s="71">
        <f t="shared" si="9"/>
        <v>2</v>
      </c>
      <c r="KD210" s="32">
        <v>1</v>
      </c>
      <c r="KE210" s="32">
        <v>1</v>
      </c>
    </row>
    <row r="211" spans="1:375">
      <c r="A211" s="5" t="s">
        <v>1051</v>
      </c>
      <c r="B211" s="5" t="s">
        <v>1037</v>
      </c>
      <c r="C211" t="s">
        <v>947</v>
      </c>
      <c r="D211" s="2" t="s">
        <v>753</v>
      </c>
      <c r="E211" s="26" t="s">
        <v>1233</v>
      </c>
      <c r="F211" s="71">
        <f t="shared" si="9"/>
        <v>2</v>
      </c>
      <c r="KD211" s="32">
        <v>1</v>
      </c>
      <c r="KE211" s="32">
        <v>1</v>
      </c>
    </row>
    <row r="212" spans="1:375">
      <c r="A212" s="5" t="s">
        <v>1051</v>
      </c>
      <c r="B212" s="5" t="s">
        <v>1037</v>
      </c>
      <c r="C212" t="s">
        <v>948</v>
      </c>
      <c r="D212" s="2" t="s">
        <v>754</v>
      </c>
      <c r="E212" s="116" t="s">
        <v>1231</v>
      </c>
      <c r="F212" s="71">
        <f t="shared" si="9"/>
        <v>0</v>
      </c>
    </row>
    <row r="213" spans="1:375">
      <c r="A213" s="5" t="s">
        <v>1051</v>
      </c>
      <c r="B213" s="1" t="s">
        <v>1039</v>
      </c>
      <c r="C213" s="1"/>
      <c r="D213" s="7" t="s">
        <v>1038</v>
      </c>
      <c r="E213" s="26" t="s">
        <v>1233</v>
      </c>
      <c r="F213" s="71">
        <f t="shared" si="9"/>
        <v>1</v>
      </c>
      <c r="KV213" s="32">
        <v>1</v>
      </c>
    </row>
    <row r="214" spans="1:375" ht="30">
      <c r="A214" s="5" t="s">
        <v>1051</v>
      </c>
      <c r="B214" s="5" t="s">
        <v>1039</v>
      </c>
      <c r="C214" t="s">
        <v>755</v>
      </c>
      <c r="D214" s="2" t="s">
        <v>756</v>
      </c>
      <c r="E214" s="26" t="s">
        <v>1234</v>
      </c>
      <c r="F214" s="71">
        <f t="shared" si="9"/>
        <v>3</v>
      </c>
      <c r="DH214" s="32">
        <v>1</v>
      </c>
      <c r="DI214" s="32">
        <v>1</v>
      </c>
      <c r="NK214" s="32">
        <v>1</v>
      </c>
    </row>
    <row r="215" spans="1:375">
      <c r="A215" s="5" t="s">
        <v>1051</v>
      </c>
      <c r="B215" s="5" t="s">
        <v>1039</v>
      </c>
      <c r="C215" t="s">
        <v>949</v>
      </c>
      <c r="D215" s="2" t="s">
        <v>757</v>
      </c>
      <c r="E215" s="26" t="s">
        <v>1233</v>
      </c>
      <c r="F215" s="71">
        <f t="shared" si="9"/>
        <v>4</v>
      </c>
      <c r="DH215" s="32">
        <v>1</v>
      </c>
      <c r="DI215" s="32">
        <v>1</v>
      </c>
      <c r="DL215" s="32">
        <v>1</v>
      </c>
      <c r="NK215" s="32">
        <v>1</v>
      </c>
    </row>
    <row r="216" spans="1:375" ht="30">
      <c r="A216" s="5" t="s">
        <v>1051</v>
      </c>
      <c r="B216" s="5" t="s">
        <v>1039</v>
      </c>
      <c r="C216" t="s">
        <v>950</v>
      </c>
      <c r="D216" s="2" t="s">
        <v>758</v>
      </c>
      <c r="E216" s="26" t="s">
        <v>1233</v>
      </c>
      <c r="F216" s="71">
        <f t="shared" si="9"/>
        <v>4</v>
      </c>
      <c r="DJ216" s="32">
        <v>1</v>
      </c>
      <c r="DK216" s="32">
        <v>1</v>
      </c>
      <c r="DL216" s="32">
        <v>1</v>
      </c>
      <c r="EX216" s="32">
        <v>1</v>
      </c>
    </row>
    <row r="217" spans="1:375">
      <c r="A217" s="5" t="s">
        <v>1051</v>
      </c>
      <c r="B217" s="5" t="s">
        <v>1039</v>
      </c>
      <c r="C217" t="s">
        <v>951</v>
      </c>
      <c r="D217" s="2" t="s">
        <v>759</v>
      </c>
      <c r="E217" s="26" t="s">
        <v>1233</v>
      </c>
      <c r="F217" s="71">
        <f t="shared" si="9"/>
        <v>2</v>
      </c>
      <c r="DG217" s="32">
        <v>1</v>
      </c>
      <c r="DL217" s="32">
        <v>1</v>
      </c>
    </row>
    <row r="218" spans="1:375" ht="30">
      <c r="A218" s="5" t="s">
        <v>1051</v>
      </c>
      <c r="B218" s="5" t="s">
        <v>1039</v>
      </c>
      <c r="C218" t="s">
        <v>952</v>
      </c>
      <c r="D218" s="2" t="s">
        <v>760</v>
      </c>
      <c r="E218" s="26" t="s">
        <v>1233</v>
      </c>
      <c r="F218" s="71">
        <f t="shared" si="9"/>
        <v>2</v>
      </c>
      <c r="DK218" s="32">
        <v>1</v>
      </c>
      <c r="DL218" s="32">
        <v>1</v>
      </c>
    </row>
    <row r="219" spans="1:375">
      <c r="A219" s="5" t="s">
        <v>1051</v>
      </c>
      <c r="B219" s="5" t="s">
        <v>1039</v>
      </c>
      <c r="C219" t="s">
        <v>953</v>
      </c>
      <c r="D219" s="2" t="s">
        <v>761</v>
      </c>
      <c r="E219" s="26" t="s">
        <v>1233</v>
      </c>
      <c r="F219" s="71">
        <f t="shared" si="9"/>
        <v>1</v>
      </c>
      <c r="DL219" s="32">
        <v>1</v>
      </c>
    </row>
    <row r="220" spans="1:375">
      <c r="A220" s="5" t="s">
        <v>1051</v>
      </c>
      <c r="B220" s="5" t="s">
        <v>1039</v>
      </c>
      <c r="C220" t="s">
        <v>954</v>
      </c>
      <c r="D220" s="2" t="s">
        <v>762</v>
      </c>
      <c r="E220" s="26" t="s">
        <v>1233</v>
      </c>
      <c r="F220" s="71">
        <f t="shared" si="9"/>
        <v>4</v>
      </c>
      <c r="DJ220" s="32">
        <v>1</v>
      </c>
      <c r="DK220" s="32">
        <v>1</v>
      </c>
      <c r="DL220" s="32">
        <v>1</v>
      </c>
      <c r="LB220" s="32">
        <v>1</v>
      </c>
    </row>
    <row r="221" spans="1:375">
      <c r="A221" s="5" t="s">
        <v>1051</v>
      </c>
      <c r="B221" s="5" t="s">
        <v>1039</v>
      </c>
      <c r="C221" t="s">
        <v>955</v>
      </c>
      <c r="D221" s="2" t="s">
        <v>763</v>
      </c>
      <c r="E221" s="26" t="s">
        <v>1233</v>
      </c>
      <c r="F221" s="71">
        <f t="shared" si="9"/>
        <v>5</v>
      </c>
      <c r="DK221" s="32">
        <v>1</v>
      </c>
      <c r="DL221" s="32">
        <v>1</v>
      </c>
      <c r="DY221" s="32">
        <v>1</v>
      </c>
      <c r="LB221" s="32">
        <v>1</v>
      </c>
      <c r="LG221" s="32">
        <v>1</v>
      </c>
    </row>
    <row r="222" spans="1:375">
      <c r="A222" s="5" t="s">
        <v>1051</v>
      </c>
      <c r="B222" s="1" t="s">
        <v>1041</v>
      </c>
      <c r="C222" s="1"/>
      <c r="D222" s="7" t="s">
        <v>1040</v>
      </c>
      <c r="E222" s="26" t="s">
        <v>1234</v>
      </c>
      <c r="F222" s="71">
        <f t="shared" si="9"/>
        <v>0</v>
      </c>
    </row>
    <row r="223" spans="1:375">
      <c r="A223" s="5" t="s">
        <v>1051</v>
      </c>
      <c r="B223" s="5" t="s">
        <v>1041</v>
      </c>
      <c r="C223" t="s">
        <v>764</v>
      </c>
      <c r="D223" s="2" t="s">
        <v>765</v>
      </c>
      <c r="E223" s="116" t="s">
        <v>1231</v>
      </c>
      <c r="F223" s="71">
        <f t="shared" si="9"/>
        <v>0</v>
      </c>
    </row>
    <row r="224" spans="1:375">
      <c r="A224" s="5" t="s">
        <v>1051</v>
      </c>
      <c r="B224" s="5" t="s">
        <v>1041</v>
      </c>
      <c r="C224" t="s">
        <v>956</v>
      </c>
      <c r="D224" s="2" t="s">
        <v>766</v>
      </c>
      <c r="E224" s="26" t="s">
        <v>1234</v>
      </c>
      <c r="F224" s="71">
        <f t="shared" si="9"/>
        <v>1</v>
      </c>
      <c r="LF224" s="32">
        <v>1</v>
      </c>
    </row>
    <row r="225" spans="1:370">
      <c r="A225" s="5" t="s">
        <v>1051</v>
      </c>
      <c r="B225" s="5" t="s">
        <v>1041</v>
      </c>
      <c r="C225" t="s">
        <v>957</v>
      </c>
      <c r="D225" s="2" t="s">
        <v>767</v>
      </c>
      <c r="E225" s="116" t="s">
        <v>1231</v>
      </c>
      <c r="F225" s="71">
        <f t="shared" si="9"/>
        <v>0</v>
      </c>
    </row>
    <row r="226" spans="1:370">
      <c r="A226" s="5" t="s">
        <v>1051</v>
      </c>
      <c r="B226" s="5" t="s">
        <v>1041</v>
      </c>
      <c r="C226" t="s">
        <v>958</v>
      </c>
      <c r="D226" s="2" t="s">
        <v>768</v>
      </c>
      <c r="E226" s="26" t="s">
        <v>1234</v>
      </c>
      <c r="F226" s="71">
        <f t="shared" si="9"/>
        <v>7</v>
      </c>
      <c r="KG226" s="32">
        <v>1</v>
      </c>
      <c r="KH226" s="32">
        <v>1</v>
      </c>
      <c r="KI226" s="32">
        <v>1</v>
      </c>
      <c r="KJ226" s="32">
        <v>1</v>
      </c>
      <c r="KK226" s="32">
        <v>1</v>
      </c>
      <c r="KL226" s="32">
        <v>1</v>
      </c>
      <c r="KM226" s="32">
        <v>1</v>
      </c>
    </row>
    <row r="227" spans="1:370">
      <c r="A227" s="5" t="s">
        <v>1051</v>
      </c>
      <c r="B227" s="5" t="s">
        <v>1041</v>
      </c>
      <c r="C227" t="s">
        <v>959</v>
      </c>
      <c r="D227" s="2" t="s">
        <v>769</v>
      </c>
      <c r="E227" s="26" t="s">
        <v>1234</v>
      </c>
      <c r="F227" s="71">
        <f t="shared" si="9"/>
        <v>6</v>
      </c>
      <c r="ER227" s="32">
        <v>1</v>
      </c>
      <c r="FA227" s="32">
        <v>1</v>
      </c>
      <c r="FB227" s="32">
        <v>1</v>
      </c>
      <c r="LE227" s="32">
        <v>1</v>
      </c>
      <c r="ME227" s="32">
        <v>1</v>
      </c>
      <c r="MF227" s="32">
        <v>1</v>
      </c>
    </row>
    <row r="228" spans="1:370" ht="30">
      <c r="A228" s="5" t="s">
        <v>1051</v>
      </c>
      <c r="B228" s="5" t="s">
        <v>1041</v>
      </c>
      <c r="C228" t="s">
        <v>960</v>
      </c>
      <c r="D228" s="2" t="s">
        <v>770</v>
      </c>
      <c r="E228" s="26" t="s">
        <v>1234</v>
      </c>
      <c r="F228" s="71">
        <f t="shared" si="9"/>
        <v>2</v>
      </c>
      <c r="KX228" s="32">
        <v>1</v>
      </c>
      <c r="LC228" s="32">
        <v>1</v>
      </c>
    </row>
    <row r="229" spans="1:370" ht="30">
      <c r="A229" s="5" t="s">
        <v>1051</v>
      </c>
      <c r="B229" s="5" t="s">
        <v>1041</v>
      </c>
      <c r="C229" t="s">
        <v>961</v>
      </c>
      <c r="D229" s="2" t="s">
        <v>771</v>
      </c>
      <c r="E229" s="26" t="s">
        <v>1234</v>
      </c>
      <c r="F229" s="71">
        <f t="shared" si="9"/>
        <v>2</v>
      </c>
      <c r="DY229" s="32">
        <v>1</v>
      </c>
      <c r="KM229" s="32">
        <v>1</v>
      </c>
    </row>
    <row r="230" spans="1:370">
      <c r="A230" s="5" t="s">
        <v>1051</v>
      </c>
      <c r="B230" s="1" t="s">
        <v>1043</v>
      </c>
      <c r="C230" s="1"/>
      <c r="D230" s="7" t="s">
        <v>1042</v>
      </c>
      <c r="E230" s="26" t="s">
        <v>1234</v>
      </c>
      <c r="F230" s="71">
        <f t="shared" si="9"/>
        <v>0</v>
      </c>
    </row>
    <row r="231" spans="1:370" ht="30">
      <c r="A231" s="5" t="s">
        <v>1051</v>
      </c>
      <c r="B231" s="5" t="s">
        <v>1043</v>
      </c>
      <c r="C231" t="s">
        <v>772</v>
      </c>
      <c r="D231" s="2" t="s">
        <v>773</v>
      </c>
      <c r="E231" s="26" t="s">
        <v>1234</v>
      </c>
      <c r="F231" s="71">
        <f t="shared" si="9"/>
        <v>1</v>
      </c>
      <c r="IR231" s="32">
        <v>1</v>
      </c>
    </row>
    <row r="232" spans="1:370">
      <c r="A232" s="5" t="s">
        <v>1051</v>
      </c>
      <c r="B232" s="5" t="s">
        <v>1043</v>
      </c>
      <c r="C232" s="4" t="s">
        <v>962</v>
      </c>
      <c r="D232" s="93" t="s">
        <v>774</v>
      </c>
      <c r="E232" s="26" t="s">
        <v>1234</v>
      </c>
      <c r="F232" s="71">
        <f t="shared" si="9"/>
        <v>2</v>
      </c>
      <c r="FP232" s="32">
        <v>1</v>
      </c>
      <c r="LN232" s="32">
        <v>1</v>
      </c>
    </row>
    <row r="233" spans="1:370" ht="30">
      <c r="A233" s="5" t="s">
        <v>1051</v>
      </c>
      <c r="B233" s="5" t="s">
        <v>1043</v>
      </c>
      <c r="C233" s="4" t="s">
        <v>963</v>
      </c>
      <c r="D233" s="93" t="s">
        <v>775</v>
      </c>
      <c r="E233" s="26" t="s">
        <v>1234</v>
      </c>
      <c r="F233" s="71">
        <f t="shared" si="9"/>
        <v>2</v>
      </c>
      <c r="FP233" s="32">
        <v>1</v>
      </c>
      <c r="LN233" s="32">
        <v>1</v>
      </c>
    </row>
    <row r="234" spans="1:370">
      <c r="A234" s="5" t="s">
        <v>1051</v>
      </c>
      <c r="B234" s="5" t="s">
        <v>1043</v>
      </c>
      <c r="C234" t="s">
        <v>964</v>
      </c>
      <c r="D234" s="2" t="s">
        <v>776</v>
      </c>
      <c r="E234" s="26" t="s">
        <v>1233</v>
      </c>
      <c r="F234" s="71">
        <f t="shared" si="9"/>
        <v>2</v>
      </c>
      <c r="DY234" s="32">
        <v>1</v>
      </c>
      <c r="LG234" s="32">
        <v>1</v>
      </c>
    </row>
    <row r="235" spans="1:370" ht="30">
      <c r="A235" s="5" t="s">
        <v>1051</v>
      </c>
      <c r="B235" s="5" t="s">
        <v>1043</v>
      </c>
      <c r="C235" t="s">
        <v>965</v>
      </c>
      <c r="D235" s="2" t="s">
        <v>777</v>
      </c>
      <c r="E235" s="26" t="s">
        <v>1234</v>
      </c>
      <c r="F235" s="71">
        <f t="shared" si="9"/>
        <v>1</v>
      </c>
      <c r="DY235" s="32">
        <v>1</v>
      </c>
    </row>
    <row r="236" spans="1:370">
      <c r="A236" s="5" t="s">
        <v>1051</v>
      </c>
      <c r="B236" s="5" t="s">
        <v>1043</v>
      </c>
      <c r="C236" t="s">
        <v>966</v>
      </c>
      <c r="D236" s="2" t="s">
        <v>778</v>
      </c>
      <c r="E236" s="26" t="s">
        <v>1234</v>
      </c>
      <c r="F236" s="71">
        <f t="shared" si="9"/>
        <v>1</v>
      </c>
      <c r="DY236" s="32">
        <v>1</v>
      </c>
    </row>
    <row r="237" spans="1:370" ht="30">
      <c r="A237" s="8" t="s">
        <v>1052</v>
      </c>
      <c r="B237" s="1" t="s">
        <v>1045</v>
      </c>
      <c r="C237" s="1"/>
      <c r="D237" s="7" t="s">
        <v>1044</v>
      </c>
      <c r="E237" s="26" t="s">
        <v>1233</v>
      </c>
      <c r="F237" s="71">
        <f t="shared" si="9"/>
        <v>3</v>
      </c>
      <c r="EU237" s="32">
        <v>1</v>
      </c>
      <c r="KX237" s="32">
        <v>1</v>
      </c>
      <c r="MG237" s="32">
        <v>1</v>
      </c>
    </row>
    <row r="238" spans="1:370">
      <c r="A238" s="5" t="s">
        <v>1052</v>
      </c>
      <c r="B238" s="5" t="s">
        <v>1045</v>
      </c>
      <c r="C238" t="s">
        <v>779</v>
      </c>
      <c r="D238" s="2" t="s">
        <v>780</v>
      </c>
      <c r="E238" s="26" t="s">
        <v>1233</v>
      </c>
      <c r="F238" s="71">
        <f t="shared" si="9"/>
        <v>15</v>
      </c>
      <c r="EL238" s="32">
        <v>1</v>
      </c>
      <c r="EN238" s="32">
        <v>1</v>
      </c>
      <c r="EO238" s="32">
        <v>1</v>
      </c>
      <c r="HF238" s="32">
        <v>1</v>
      </c>
      <c r="IO238" s="32">
        <v>1</v>
      </c>
      <c r="MM238" s="32">
        <v>1</v>
      </c>
      <c r="MN238" s="32">
        <v>1</v>
      </c>
      <c r="MO238" s="32">
        <v>1</v>
      </c>
      <c r="MU238" s="32">
        <v>1</v>
      </c>
      <c r="MV238" s="32">
        <v>1</v>
      </c>
      <c r="MX238" s="32">
        <v>1</v>
      </c>
      <c r="MY238" s="32">
        <v>1</v>
      </c>
      <c r="MZ238" s="32">
        <v>1</v>
      </c>
      <c r="NC238" s="32">
        <v>1</v>
      </c>
      <c r="ND238" s="32">
        <v>1</v>
      </c>
    </row>
    <row r="239" spans="1:370">
      <c r="A239" s="5" t="s">
        <v>1052</v>
      </c>
      <c r="B239" s="5" t="s">
        <v>1045</v>
      </c>
      <c r="C239" t="s">
        <v>799</v>
      </c>
      <c r="D239" s="2" t="s">
        <v>781</v>
      </c>
      <c r="E239" s="26" t="s">
        <v>1233</v>
      </c>
      <c r="F239" s="71">
        <f t="shared" si="9"/>
        <v>3</v>
      </c>
      <c r="CT239" s="32">
        <v>1</v>
      </c>
      <c r="MP239" s="32">
        <v>1</v>
      </c>
      <c r="MQ239" s="32">
        <v>1</v>
      </c>
    </row>
    <row r="240" spans="1:370" ht="30">
      <c r="A240" s="5" t="s">
        <v>1052</v>
      </c>
      <c r="B240" s="5" t="s">
        <v>1045</v>
      </c>
      <c r="C240" t="s">
        <v>800</v>
      </c>
      <c r="D240" s="2" t="s">
        <v>782</v>
      </c>
      <c r="E240" s="26" t="s">
        <v>1233</v>
      </c>
      <c r="F240" s="71">
        <f t="shared" si="9"/>
        <v>9</v>
      </c>
      <c r="CT240" s="32">
        <v>1</v>
      </c>
      <c r="HG240" s="32">
        <v>1</v>
      </c>
      <c r="HH240" s="32">
        <v>1</v>
      </c>
      <c r="HI240" s="32">
        <v>1</v>
      </c>
      <c r="MO240" s="32">
        <v>1</v>
      </c>
      <c r="MP240" s="32">
        <v>1</v>
      </c>
      <c r="MQ240" s="32">
        <v>1</v>
      </c>
      <c r="MS240" s="32">
        <v>1</v>
      </c>
      <c r="NF240" s="32">
        <v>1</v>
      </c>
    </row>
    <row r="241" spans="1:382">
      <c r="A241" s="5" t="s">
        <v>1052</v>
      </c>
      <c r="B241" s="5" t="s">
        <v>1045</v>
      </c>
      <c r="C241" t="s">
        <v>801</v>
      </c>
      <c r="D241" s="2" t="s">
        <v>783</v>
      </c>
      <c r="E241" s="26" t="s">
        <v>1233</v>
      </c>
      <c r="F241" s="71">
        <f t="shared" si="9"/>
        <v>6</v>
      </c>
      <c r="MI241" s="32">
        <v>1</v>
      </c>
      <c r="MR241" s="32">
        <v>1</v>
      </c>
      <c r="MS241" s="32">
        <v>1</v>
      </c>
      <c r="MW241" s="32">
        <v>1</v>
      </c>
      <c r="NE241" s="32">
        <v>1</v>
      </c>
      <c r="NR241" s="32">
        <v>1</v>
      </c>
    </row>
    <row r="242" spans="1:382" ht="30">
      <c r="A242" s="5" t="s">
        <v>1052</v>
      </c>
      <c r="B242" s="5" t="s">
        <v>1045</v>
      </c>
      <c r="C242" t="s">
        <v>802</v>
      </c>
      <c r="D242" s="2" t="s">
        <v>784</v>
      </c>
      <c r="E242" s="26" t="s">
        <v>1233</v>
      </c>
      <c r="F242" s="71">
        <f t="shared" si="9"/>
        <v>1</v>
      </c>
      <c r="MT242" s="32">
        <v>1</v>
      </c>
    </row>
    <row r="243" spans="1:382" ht="30">
      <c r="A243" s="5" t="s">
        <v>1052</v>
      </c>
      <c r="B243" s="1" t="s">
        <v>1046</v>
      </c>
      <c r="C243" s="1"/>
      <c r="D243" s="7" t="s">
        <v>1053</v>
      </c>
      <c r="E243" s="26" t="s">
        <v>1233</v>
      </c>
      <c r="F243" s="71">
        <f t="shared" si="9"/>
        <v>2</v>
      </c>
      <c r="NB243" s="32">
        <v>1</v>
      </c>
      <c r="NF243" s="32">
        <v>1</v>
      </c>
    </row>
    <row r="244" spans="1:382">
      <c r="A244" s="5" t="s">
        <v>1052</v>
      </c>
      <c r="B244" s="5" t="s">
        <v>1046</v>
      </c>
      <c r="C244" t="s">
        <v>785</v>
      </c>
      <c r="D244" s="2" t="s">
        <v>786</v>
      </c>
      <c r="E244" s="26" t="s">
        <v>1234</v>
      </c>
      <c r="F244" s="71">
        <f t="shared" si="9"/>
        <v>1</v>
      </c>
      <c r="NB244" s="32">
        <v>1</v>
      </c>
    </row>
    <row r="245" spans="1:382" ht="30">
      <c r="A245" s="5" t="s">
        <v>1052</v>
      </c>
      <c r="B245" s="5" t="s">
        <v>1046</v>
      </c>
      <c r="C245" t="s">
        <v>967</v>
      </c>
      <c r="D245" s="2" t="s">
        <v>787</v>
      </c>
      <c r="E245" s="26" t="s">
        <v>1233</v>
      </c>
      <c r="F245" s="71">
        <f t="shared" si="9"/>
        <v>1</v>
      </c>
      <c r="NB245" s="32">
        <v>1</v>
      </c>
    </row>
    <row r="246" spans="1:382">
      <c r="A246" s="5" t="s">
        <v>1052</v>
      </c>
      <c r="B246" s="5" t="s">
        <v>1046</v>
      </c>
      <c r="C246" t="s">
        <v>968</v>
      </c>
      <c r="D246" s="2" t="s">
        <v>788</v>
      </c>
      <c r="E246" s="26" t="s">
        <v>1233</v>
      </c>
      <c r="F246" s="71">
        <f t="shared" si="9"/>
        <v>1</v>
      </c>
      <c r="NB246" s="32">
        <v>1</v>
      </c>
    </row>
    <row r="247" spans="1:382">
      <c r="A247" s="5" t="s">
        <v>1052</v>
      </c>
      <c r="B247" s="5" t="s">
        <v>1046</v>
      </c>
      <c r="C247" t="s">
        <v>969</v>
      </c>
      <c r="D247" s="2" t="s">
        <v>789</v>
      </c>
      <c r="E247" s="26" t="s">
        <v>1234</v>
      </c>
      <c r="F247" s="71">
        <f t="shared" si="9"/>
        <v>1</v>
      </c>
      <c r="NB247" s="32">
        <v>1</v>
      </c>
    </row>
    <row r="248" spans="1:382" ht="30">
      <c r="A248" s="5" t="s">
        <v>1052</v>
      </c>
      <c r="B248" s="5" t="s">
        <v>1046</v>
      </c>
      <c r="C248" t="s">
        <v>970</v>
      </c>
      <c r="D248" s="2" t="s">
        <v>790</v>
      </c>
      <c r="E248" s="26" t="s">
        <v>1233</v>
      </c>
      <c r="F248" s="71">
        <f t="shared" si="9"/>
        <v>1</v>
      </c>
      <c r="NB248" s="32">
        <v>1</v>
      </c>
    </row>
    <row r="249" spans="1:382">
      <c r="A249" s="5" t="s">
        <v>1052</v>
      </c>
      <c r="B249" s="5" t="s">
        <v>1046</v>
      </c>
      <c r="C249" t="s">
        <v>971</v>
      </c>
      <c r="D249" s="2" t="s">
        <v>791</v>
      </c>
      <c r="E249" s="26" t="s">
        <v>1233</v>
      </c>
      <c r="F249" s="71">
        <f t="shared" si="9"/>
        <v>1</v>
      </c>
      <c r="NB249" s="32">
        <v>1</v>
      </c>
    </row>
    <row r="250" spans="1:382">
      <c r="A250" s="5" t="s">
        <v>1052</v>
      </c>
      <c r="B250" s="5" t="s">
        <v>1046</v>
      </c>
      <c r="C250" t="s">
        <v>972</v>
      </c>
      <c r="D250" s="2" t="s">
        <v>792</v>
      </c>
      <c r="E250" s="26" t="s">
        <v>1234</v>
      </c>
      <c r="F250" s="71">
        <f t="shared" si="9"/>
        <v>1</v>
      </c>
      <c r="NB250" s="32">
        <v>1</v>
      </c>
    </row>
    <row r="251" spans="1:382">
      <c r="A251" s="5" t="s">
        <v>1052</v>
      </c>
      <c r="B251" s="5" t="s">
        <v>1046</v>
      </c>
      <c r="C251" t="s">
        <v>973</v>
      </c>
      <c r="D251" s="2" t="s">
        <v>793</v>
      </c>
      <c r="E251" s="26" t="s">
        <v>1233</v>
      </c>
      <c r="F251" s="71">
        <f t="shared" si="9"/>
        <v>1</v>
      </c>
      <c r="NB251" s="32">
        <v>1</v>
      </c>
    </row>
    <row r="252" spans="1:382" ht="30">
      <c r="A252" s="5" t="s">
        <v>1052</v>
      </c>
      <c r="B252" s="1" t="s">
        <v>1048</v>
      </c>
      <c r="C252" s="1"/>
      <c r="D252" s="7" t="s">
        <v>1047</v>
      </c>
      <c r="E252" s="116" t="s">
        <v>1231</v>
      </c>
      <c r="F252" s="71">
        <f t="shared" si="9"/>
        <v>0</v>
      </c>
    </row>
    <row r="253" spans="1:382">
      <c r="A253" s="5" t="s">
        <v>1052</v>
      </c>
      <c r="B253" s="5" t="s">
        <v>1048</v>
      </c>
      <c r="C253" t="s">
        <v>794</v>
      </c>
      <c r="D253" s="2" t="s">
        <v>795</v>
      </c>
      <c r="E253" s="116" t="s">
        <v>1231</v>
      </c>
      <c r="F253" s="71">
        <f t="shared" si="9"/>
        <v>0</v>
      </c>
    </row>
    <row r="254" spans="1:382">
      <c r="A254" s="5" t="s">
        <v>1052</v>
      </c>
      <c r="B254" s="5" t="s">
        <v>1048</v>
      </c>
      <c r="C254" t="s">
        <v>974</v>
      </c>
      <c r="D254" s="2" t="s">
        <v>796</v>
      </c>
      <c r="E254" s="116" t="s">
        <v>1231</v>
      </c>
      <c r="F254" s="71">
        <f t="shared" si="9"/>
        <v>0</v>
      </c>
    </row>
    <row r="255" spans="1:382">
      <c r="A255" s="5" t="s">
        <v>1052</v>
      </c>
      <c r="B255" s="5" t="s">
        <v>1048</v>
      </c>
      <c r="C255" t="s">
        <v>975</v>
      </c>
      <c r="D255" s="2" t="s">
        <v>797</v>
      </c>
      <c r="E255" s="116" t="s">
        <v>1231</v>
      </c>
      <c r="F255" s="71">
        <f t="shared" si="9"/>
        <v>0</v>
      </c>
    </row>
    <row r="256" spans="1:382">
      <c r="A256" s="5" t="s">
        <v>1052</v>
      </c>
      <c r="B256" s="5" t="s">
        <v>1048</v>
      </c>
      <c r="C256" t="s">
        <v>976</v>
      </c>
      <c r="D256" s="2" t="s">
        <v>798</v>
      </c>
      <c r="E256" s="116" t="s">
        <v>1231</v>
      </c>
      <c r="F256" s="71">
        <f t="shared" si="9"/>
        <v>0</v>
      </c>
    </row>
  </sheetData>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vt:i4>
      </vt:variant>
    </vt:vector>
  </HeadingPairs>
  <TitlesOfParts>
    <vt:vector size="14" baseType="lpstr">
      <vt:lpstr>Uvod</vt:lpstr>
      <vt:lpstr>Míra Shody</vt:lpstr>
      <vt:lpstr>COBIT5vsCOBIT4.1</vt:lpstr>
      <vt:lpstr>Vysl_COBIT5vsCOBIT4.1</vt:lpstr>
      <vt:lpstr>COBIT5vsValIT</vt:lpstr>
      <vt:lpstr>Vysl_COBIT5vsValIT</vt:lpstr>
      <vt:lpstr>COBIT5vsRiskIT</vt:lpstr>
      <vt:lpstr>Vysl_COBIT5vsRiskIT</vt:lpstr>
      <vt:lpstr>COBIT5vsITILv3</vt:lpstr>
      <vt:lpstr>Vysl_COBIT5vsITILv3</vt:lpstr>
      <vt:lpstr>COBIT5vsISO20000</vt:lpstr>
      <vt:lpstr>Vysl_COBIT5vsISO20000</vt:lpstr>
      <vt:lpstr>Vyhodnoceni</vt:lpstr>
      <vt:lpstr>'Míra Shody'!_ftn1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Dvořák</dc:creator>
  <cp:lastModifiedBy>Jana</cp:lastModifiedBy>
  <dcterms:created xsi:type="dcterms:W3CDTF">2012-05-09T10:21:28Z</dcterms:created>
  <dcterms:modified xsi:type="dcterms:W3CDTF">2012-06-25T18:21:23Z</dcterms:modified>
</cp:coreProperties>
</file>