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DATA_BP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U27" i="1" l="1"/>
  <c r="U26" i="1"/>
  <c r="W8" i="1"/>
  <c r="V8" i="1"/>
  <c r="U8" i="1"/>
  <c r="T8" i="1"/>
  <c r="S8" i="1"/>
  <c r="R8" i="1"/>
  <c r="Q8" i="1"/>
  <c r="P8" i="1"/>
  <c r="W7" i="1"/>
  <c r="V7" i="1"/>
  <c r="U7" i="1"/>
  <c r="T7" i="1"/>
  <c r="S7" i="1"/>
  <c r="R7" i="1"/>
  <c r="Q7" i="1"/>
  <c r="P7" i="1"/>
  <c r="W6" i="1"/>
  <c r="V6" i="1"/>
  <c r="U6" i="1"/>
  <c r="T6" i="1"/>
  <c r="S6" i="1"/>
  <c r="R6" i="1"/>
  <c r="Q6" i="1"/>
  <c r="P6" i="1"/>
  <c r="W5" i="1"/>
  <c r="V5" i="1"/>
  <c r="U5" i="1"/>
  <c r="T5" i="1"/>
  <c r="S5" i="1"/>
  <c r="R5" i="1"/>
  <c r="Q5" i="1"/>
  <c r="P5" i="1"/>
</calcChain>
</file>

<file path=xl/sharedStrings.xml><?xml version="1.0" encoding="utf-8"?>
<sst xmlns="http://schemas.openxmlformats.org/spreadsheetml/2006/main" count="169" uniqueCount="118">
  <si>
    <t>Ćíslo</t>
  </si>
  <si>
    <t>Název</t>
  </si>
  <si>
    <t>Cena</t>
  </si>
  <si>
    <t>Paměť</t>
  </si>
  <si>
    <t>RAM</t>
  </si>
  <si>
    <t>Jemnost Displeje</t>
  </si>
  <si>
    <t>Úhlopříčka</t>
  </si>
  <si>
    <t>Výdrž</t>
  </si>
  <si>
    <t>Počet Jader</t>
  </si>
  <si>
    <t>Fotoaparát</t>
  </si>
  <si>
    <t>iPhone</t>
  </si>
  <si>
    <t>#</t>
  </si>
  <si>
    <t>[Kč]</t>
  </si>
  <si>
    <t>[GB]</t>
  </si>
  <si>
    <t>[MB]</t>
  </si>
  <si>
    <t>[PPI]</t>
  </si>
  <si>
    <t>['']</t>
  </si>
  <si>
    <t>[mAh]</t>
  </si>
  <si>
    <t>[ks]</t>
  </si>
  <si>
    <t>[1=Android]</t>
  </si>
  <si>
    <t>[Mpx]</t>
  </si>
  <si>
    <t>[1=iPhone]</t>
  </si>
  <si>
    <t>Apple iPhone 6 Plus 16GB</t>
  </si>
  <si>
    <t>Samsung Galaxy Note 4</t>
  </si>
  <si>
    <t>Jemn. Disp.</t>
  </si>
  <si>
    <t>Úhlop.</t>
  </si>
  <si>
    <t>Výdrž mAh</t>
  </si>
  <si>
    <t>Jádra</t>
  </si>
  <si>
    <t>Foto</t>
  </si>
  <si>
    <t>Průměr</t>
  </si>
  <si>
    <t>Medián</t>
  </si>
  <si>
    <t>Min</t>
  </si>
  <si>
    <t>Max</t>
  </si>
  <si>
    <t>Jednotky</t>
  </si>
  <si>
    <t>Počet "1"</t>
  </si>
  <si>
    <t>Apple iPhone 6 16GB</t>
  </si>
  <si>
    <t>Kč</t>
  </si>
  <si>
    <t>Sony Xperia Z3 Dual</t>
  </si>
  <si>
    <t>GB</t>
  </si>
  <si>
    <t>Xiaomi Mi4 64GB</t>
  </si>
  <si>
    <t>MB</t>
  </si>
  <si>
    <t>Samsung Galaxy Note 3</t>
  </si>
  <si>
    <t>PPI</t>
  </si>
  <si>
    <t>Lenovo Vibe Z2 Pro</t>
  </si>
  <si>
    <t>palce</t>
  </si>
  <si>
    <t>Samsung Galaxy Alpha</t>
  </si>
  <si>
    <t>mAh</t>
  </si>
  <si>
    <t>Samsung Galaxy S5</t>
  </si>
  <si>
    <t>Počet jader</t>
  </si>
  <si>
    <t>kusy</t>
  </si>
  <si>
    <t>CAT S50</t>
  </si>
  <si>
    <t>Mpix</t>
  </si>
  <si>
    <t>Sony Xperia Z3 Compact</t>
  </si>
  <si>
    <t>Apple iPhone 5 16GB</t>
  </si>
  <si>
    <t>LG G3 32GB</t>
  </si>
  <si>
    <t>Nokia Lumia 1520</t>
  </si>
  <si>
    <t>Alcatel One Touch HERO 2</t>
  </si>
  <si>
    <t>Sony Xperia Z2</t>
  </si>
  <si>
    <t>Nokia Lumia 930</t>
  </si>
  <si>
    <t>LG Nexus 5</t>
  </si>
  <si>
    <t>Xiaomi Mi4 16GB</t>
  </si>
  <si>
    <t>Meizu MX4 32GB</t>
  </si>
  <si>
    <t>Sony Xperia Z1</t>
  </si>
  <si>
    <t>Samsung Galaxy S4</t>
  </si>
  <si>
    <t>Lenovo Vibe X2</t>
  </si>
  <si>
    <t>HTC One mini 2</t>
  </si>
  <si>
    <t>Zopo ZP990+</t>
  </si>
  <si>
    <t>CAT B15Q</t>
  </si>
  <si>
    <t>Meizu MX4 16GB</t>
  </si>
  <si>
    <t>Huawei Ascend P7</t>
  </si>
  <si>
    <t>HTC One</t>
  </si>
  <si>
    <t>Lenovo Vibe Z2</t>
  </si>
  <si>
    <t>Nokia Lumia 830</t>
  </si>
  <si>
    <t>Sony Xperia Z1 Compact</t>
  </si>
  <si>
    <t>Motorola Moto X</t>
  </si>
  <si>
    <t>Zopo ZP998</t>
  </si>
  <si>
    <t>Lenovo P70</t>
  </si>
  <si>
    <t>Apple iPhone 4S 8GB</t>
  </si>
  <si>
    <t>Nokia Lumia 925</t>
  </si>
  <si>
    <t>Zopo ZP980+</t>
  </si>
  <si>
    <t>Alcatel One Touch Idol X+</t>
  </si>
  <si>
    <t>HTC Desire 601</t>
  </si>
  <si>
    <t>Nokia Lumia 735</t>
  </si>
  <si>
    <t>Sony Xperia T3</t>
  </si>
  <si>
    <t>Samsung Galaxy S4 mini</t>
  </si>
  <si>
    <t>Lenovo S850</t>
  </si>
  <si>
    <t>Xiaomi Redmi NOTE</t>
  </si>
  <si>
    <t>Apple iPhone 3G 16GB</t>
  </si>
  <si>
    <t>Samsung Galaxy S3 Neo</t>
  </si>
  <si>
    <t>BenQ F5</t>
  </si>
  <si>
    <t>HTC Desire 516 Dual SIM</t>
  </si>
  <si>
    <t>Gigabyte Gsmart MIKA M3</t>
  </si>
  <si>
    <t>Alcatel One Touch Idol Alpha</t>
  </si>
  <si>
    <t>myPhone CUBE</t>
  </si>
  <si>
    <t>Sony Xperia E3</t>
  </si>
  <si>
    <t>Samsung Galaxy Grand Neo Duos</t>
  </si>
  <si>
    <t>Gigabyte Gsmart AKTA A4</t>
  </si>
  <si>
    <t>Sony Xperia M</t>
  </si>
  <si>
    <t>BenQ T3</t>
  </si>
  <si>
    <t>Gigabyte Gsmart Simba SX1</t>
  </si>
  <si>
    <t>Myphone Next-S</t>
  </si>
  <si>
    <t>Nokia Lumia 635</t>
  </si>
  <si>
    <t>Microsoft Lumia 535 Dual SIM</t>
  </si>
  <si>
    <t>Sencor Element P501</t>
  </si>
  <si>
    <t>Samsung Galaxy S Duos 2</t>
  </si>
  <si>
    <t>Samsung Galaxy Trend Plus</t>
  </si>
  <si>
    <t>Nokia Lumia 630 Dual SIM</t>
  </si>
  <si>
    <t>Lenovo A328</t>
  </si>
  <si>
    <t>Alcatel Onetouch POP D3</t>
  </si>
  <si>
    <t>Nokia Lumia 530</t>
  </si>
  <si>
    <t>Lenovo A319</t>
  </si>
  <si>
    <t>GoCleaver Quantum 400</t>
  </si>
  <si>
    <t>0 - 3999</t>
  </si>
  <si>
    <t>4000 - 7999</t>
  </si>
  <si>
    <t>8000 - 11999</t>
  </si>
  <si>
    <t>12000 - 20000</t>
  </si>
  <si>
    <t>Android (A)</t>
  </si>
  <si>
    <t>Android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</si>
</sst>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1" fillId="0" borderId="0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4" xfId="0" applyFill="1" applyBorder="1"/>
    <xf numFmtId="2" fontId="0" fillId="3" borderId="0" xfId="0" applyNumberFormat="1" applyFill="1" applyBorder="1"/>
    <xf numFmtId="1" fontId="0" fillId="3" borderId="4" xfId="0" applyNumberFormat="1" applyFill="1" applyBorder="1"/>
    <xf numFmtId="1" fontId="0" fillId="3" borderId="0" xfId="0" applyNumberFormat="1" applyFill="1" applyBorder="1"/>
    <xf numFmtId="0" fontId="0" fillId="3" borderId="5" xfId="0" applyFill="1" applyBorder="1"/>
    <xf numFmtId="0" fontId="0" fillId="4" borderId="4" xfId="0" applyFill="1" applyBorder="1"/>
    <xf numFmtId="2" fontId="0" fillId="4" borderId="0" xfId="0" applyNumberFormat="1" applyFill="1" applyBorder="1"/>
    <xf numFmtId="1" fontId="0" fillId="4" borderId="4" xfId="0" applyNumberFormat="1" applyFill="1" applyBorder="1"/>
    <xf numFmtId="1" fontId="0" fillId="4" borderId="0" xfId="0" applyNumberFormat="1" applyFill="1" applyBorder="1"/>
    <xf numFmtId="0" fontId="0" fillId="4" borderId="5" xfId="0" applyFill="1" applyBorder="1"/>
    <xf numFmtId="0" fontId="0" fillId="0" borderId="0" xfId="0" applyFont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2" fontId="0" fillId="0" borderId="0" xfId="0" applyNumberFormat="1" applyFill="1" applyBorder="1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16" fontId="2" fillId="0" borderId="0" xfId="0" applyNumberFormat="1" applyFont="1" applyAlignment="1">
      <alignment horizontal="right" vertical="center" wrapText="1"/>
    </xf>
    <xf numFmtId="16" fontId="0" fillId="0" borderId="0" xfId="0" applyNumberFormat="1"/>
    <xf numFmtId="0" fontId="0" fillId="0" borderId="0" xfId="0" applyFont="1" applyAlignment="1">
      <alignment horizontal="right" vertical="center" wrapText="1"/>
    </xf>
    <xf numFmtId="16" fontId="0" fillId="0" borderId="0" xfId="0" applyNumberFormat="1" applyFont="1"/>
    <xf numFmtId="1" fontId="0" fillId="0" borderId="0" xfId="0" applyNumberFormat="1" applyFont="1"/>
    <xf numFmtId="17" fontId="0" fillId="0" borderId="0" xfId="0" applyNumberFormat="1" applyFont="1" applyAlignment="1">
      <alignment horizontal="right" vertical="center" wrapText="1"/>
    </xf>
    <xf numFmtId="17" fontId="0" fillId="0" borderId="0" xfId="0" applyNumberFormat="1"/>
    <xf numFmtId="16" fontId="0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29979466424556E-2"/>
          <c:y val="0.10190483528271752"/>
          <c:w val="0.87502989288398736"/>
          <c:h val="0.74359962898976761"/>
        </c:manualLayout>
      </c:layout>
      <c:barChart>
        <c:barDir val="col"/>
        <c:grouping val="clustered"/>
        <c:varyColors val="0"/>
        <c:ser>
          <c:idx val="0"/>
          <c:order val="0"/>
          <c:tx>
            <c:v>Cenové skupiny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DATA_BP!$B$76:$B$79</c:f>
              <c:strCache>
                <c:ptCount val="4"/>
                <c:pt idx="0">
                  <c:v>0 - 3999</c:v>
                </c:pt>
                <c:pt idx="1">
                  <c:v>4000 - 7999</c:v>
                </c:pt>
                <c:pt idx="2">
                  <c:v>8000 - 11999</c:v>
                </c:pt>
                <c:pt idx="3">
                  <c:v>12000 - 20000</c:v>
                </c:pt>
              </c:strCache>
            </c:strRef>
          </c:cat>
          <c:val>
            <c:numRef>
              <c:f>DATA_BP!$C$76:$C$79</c:f>
              <c:numCache>
                <c:formatCode>General</c:formatCode>
                <c:ptCount val="4"/>
                <c:pt idx="0">
                  <c:v>16</c:v>
                </c:pt>
                <c:pt idx="1">
                  <c:v>20</c:v>
                </c:pt>
                <c:pt idx="2">
                  <c:v>22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42208"/>
        <c:axId val="191679872"/>
      </c:barChart>
      <c:catAx>
        <c:axId val="14454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91679872"/>
        <c:crosses val="autoZero"/>
        <c:auto val="1"/>
        <c:lblAlgn val="ctr"/>
        <c:lblOffset val="100"/>
        <c:noMultiLvlLbl val="0"/>
      </c:catAx>
      <c:valAx>
        <c:axId val="191679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54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315694</xdr:colOff>
      <xdr:row>77</xdr:row>
      <xdr:rowOff>10887</xdr:rowOff>
    </xdr:from>
    <xdr:to>
      <xdr:col>13</xdr:col>
      <xdr:colOff>95250</xdr:colOff>
      <xdr:row>94</xdr:row>
      <xdr:rowOff>163285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0.34194</cdr:y>
    </cdr:from>
    <cdr:to>
      <cdr:x>0.06478</cdr:x>
      <cdr:y>0.6129</cdr:y>
    </cdr:to>
    <cdr:sp macro="" textlink="">
      <cdr:nvSpPr>
        <cdr:cNvPr id="2" name="TextovéPole 1"/>
        <cdr:cNvSpPr txBox="1"/>
      </cdr:nvSpPr>
      <cdr:spPr>
        <a:xfrm xmlns:a="http://schemas.openxmlformats.org/drawingml/2006/main" rot="16200000">
          <a:off x="-283029" y="1436913"/>
          <a:ext cx="914400" cy="348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1200"/>
            <a:t>Počet</a:t>
          </a:r>
          <a:r>
            <a:rPr lang="cs-CZ" sz="1200" baseline="0"/>
            <a:t> vzorků</a:t>
          </a:r>
          <a:endParaRPr lang="cs-CZ" sz="1200"/>
        </a:p>
      </cdr:txBody>
    </cdr:sp>
  </cdr:relSizeAnchor>
  <cdr:relSizeAnchor xmlns:cdr="http://schemas.openxmlformats.org/drawingml/2006/chartDrawing">
    <cdr:from>
      <cdr:x>0.42105</cdr:x>
      <cdr:y>0.9129</cdr:y>
    </cdr:from>
    <cdr:to>
      <cdr:x>0.64777</cdr:x>
      <cdr:y>0.99677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264220" y="3080655"/>
          <a:ext cx="1219200" cy="283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1200"/>
            <a:t>Cenové skupiny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konometrie_Seminarka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Sem"/>
      <sheetName val="List2"/>
      <sheetName val="DATA_BP"/>
    </sheetNames>
    <sheetDataSet>
      <sheetData sheetId="0" refreshError="1"/>
      <sheetData sheetId="1" refreshError="1"/>
      <sheetData sheetId="2">
        <row r="76">
          <cell r="B76" t="str">
            <v>0 - 3999</v>
          </cell>
          <cell r="C76">
            <v>16</v>
          </cell>
        </row>
        <row r="77">
          <cell r="B77" t="str">
            <v>4000 - 7999</v>
          </cell>
          <cell r="C77">
            <v>20</v>
          </cell>
        </row>
        <row r="78">
          <cell r="B78" t="str">
            <v>8000 - 11999</v>
          </cell>
          <cell r="C78">
            <v>22</v>
          </cell>
        </row>
        <row r="79">
          <cell r="B79" t="str">
            <v>12000 - 20000</v>
          </cell>
          <cell r="C79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0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84" sqref="P84"/>
    </sheetView>
  </sheetViews>
  <sheetFormatPr defaultRowHeight="15" x14ac:dyDescent="0.25"/>
  <cols>
    <col min="1" max="1" width="5" style="32" bestFit="1" customWidth="1"/>
    <col min="2" max="2" width="29.28515625" style="32" bestFit="1" customWidth="1"/>
    <col min="6" max="6" width="11.85546875" customWidth="1"/>
    <col min="7" max="7" width="9.7109375" bestFit="1" customWidth="1"/>
    <col min="9" max="9" width="10.7109375" bestFit="1" customWidth="1"/>
    <col min="10" max="10" width="10.85546875" customWidth="1"/>
    <col min="11" max="11" width="11.5703125" bestFit="1" customWidth="1"/>
    <col min="12" max="12" width="10.7109375" bestFit="1" customWidth="1"/>
    <col min="13" max="13" width="10.7109375" customWidth="1"/>
    <col min="15" max="15" width="10.7109375" bestFit="1" customWidth="1"/>
    <col min="19" max="19" width="13.28515625" bestFit="1" customWidth="1"/>
    <col min="31" max="31" width="9" bestFit="1" customWidth="1"/>
  </cols>
  <sheetData>
    <row r="1" spans="1:31" s="5" customFormat="1" ht="56.4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3" t="s">
        <v>7</v>
      </c>
      <c r="I1" s="1" t="s">
        <v>8</v>
      </c>
      <c r="J1" s="4" t="s">
        <v>9</v>
      </c>
      <c r="K1" s="1" t="s">
        <v>116</v>
      </c>
      <c r="L1" s="5" t="s">
        <v>10</v>
      </c>
      <c r="N1" s="3"/>
    </row>
    <row r="2" spans="1:31" x14ac:dyDescent="0.25">
      <c r="A2" s="1" t="s">
        <v>11</v>
      </c>
      <c r="B2" s="2"/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6" t="s">
        <v>18</v>
      </c>
      <c r="J2" s="8" t="s">
        <v>20</v>
      </c>
      <c r="K2" s="6" t="s">
        <v>19</v>
      </c>
      <c r="L2" s="8" t="s">
        <v>21</v>
      </c>
      <c r="M2" s="8"/>
      <c r="N2" s="6"/>
      <c r="O2" s="8"/>
      <c r="P2" s="8"/>
    </row>
    <row r="3" spans="1:31" x14ac:dyDescent="0.25">
      <c r="A3" s="9">
        <v>1</v>
      </c>
      <c r="B3" s="9" t="s">
        <v>22</v>
      </c>
      <c r="C3" s="7">
        <v>20000</v>
      </c>
      <c r="D3" s="7">
        <v>16</v>
      </c>
      <c r="E3" s="7">
        <v>1024</v>
      </c>
      <c r="F3" s="7">
        <v>401</v>
      </c>
      <c r="G3" s="7">
        <v>5.5</v>
      </c>
      <c r="H3" s="7">
        <v>2915</v>
      </c>
      <c r="I3" s="7">
        <v>2</v>
      </c>
      <c r="J3" s="7">
        <v>8</v>
      </c>
      <c r="K3" s="7">
        <v>0</v>
      </c>
      <c r="L3" s="7">
        <v>1</v>
      </c>
      <c r="M3" s="7"/>
      <c r="N3" s="7"/>
    </row>
    <row r="4" spans="1:31" x14ac:dyDescent="0.25">
      <c r="A4" s="9">
        <v>2</v>
      </c>
      <c r="B4" s="9" t="s">
        <v>23</v>
      </c>
      <c r="C4" s="7">
        <v>18500</v>
      </c>
      <c r="D4" s="7">
        <v>32</v>
      </c>
      <c r="E4" s="7">
        <v>3072</v>
      </c>
      <c r="F4" s="7">
        <v>515</v>
      </c>
      <c r="G4" s="7">
        <v>5.7</v>
      </c>
      <c r="H4" s="7">
        <v>3220</v>
      </c>
      <c r="I4" s="7">
        <v>4</v>
      </c>
      <c r="J4" s="7">
        <v>16</v>
      </c>
      <c r="K4" s="7">
        <v>1</v>
      </c>
      <c r="L4" s="7">
        <v>0</v>
      </c>
      <c r="M4" s="7"/>
      <c r="N4" s="7"/>
      <c r="P4" t="s">
        <v>2</v>
      </c>
      <c r="Q4" t="s">
        <v>3</v>
      </c>
      <c r="R4" t="s">
        <v>4</v>
      </c>
      <c r="S4" t="s">
        <v>24</v>
      </c>
      <c r="T4" t="s">
        <v>25</v>
      </c>
      <c r="U4" t="s">
        <v>26</v>
      </c>
      <c r="V4" t="s">
        <v>27</v>
      </c>
      <c r="W4" t="s">
        <v>28</v>
      </c>
      <c r="Y4" s="10"/>
      <c r="Z4" s="11" t="s">
        <v>29</v>
      </c>
      <c r="AA4" s="10" t="s">
        <v>30</v>
      </c>
      <c r="AB4" s="11" t="s">
        <v>31</v>
      </c>
      <c r="AC4" s="10" t="s">
        <v>32</v>
      </c>
      <c r="AD4" s="12" t="s">
        <v>33</v>
      </c>
      <c r="AE4" s="12" t="s">
        <v>34</v>
      </c>
    </row>
    <row r="5" spans="1:31" x14ac:dyDescent="0.25">
      <c r="A5" s="9">
        <v>3</v>
      </c>
      <c r="B5" s="9" t="s">
        <v>35</v>
      </c>
      <c r="C5" s="7">
        <v>18400</v>
      </c>
      <c r="D5" s="7">
        <v>16</v>
      </c>
      <c r="E5" s="7">
        <v>1024</v>
      </c>
      <c r="F5" s="7">
        <v>326</v>
      </c>
      <c r="G5" s="7">
        <v>4.7</v>
      </c>
      <c r="H5" s="7">
        <v>1810</v>
      </c>
      <c r="I5" s="7">
        <v>2</v>
      </c>
      <c r="J5" s="7">
        <v>8</v>
      </c>
      <c r="K5" s="7">
        <v>0</v>
      </c>
      <c r="L5" s="7">
        <v>1</v>
      </c>
      <c r="M5" s="7"/>
      <c r="N5" s="7"/>
      <c r="O5" t="s">
        <v>29</v>
      </c>
      <c r="P5">
        <f>AVERAGE(C3:C72)</f>
        <v>7684.2857142857147</v>
      </c>
      <c r="Q5">
        <f>AVERAGE(D3:D72)</f>
        <v>15.6</v>
      </c>
      <c r="R5">
        <f>AVERAGE(E3:E72)</f>
        <v>1581.7142857142858</v>
      </c>
      <c r="S5">
        <f>AVERAGE(F3:F72)</f>
        <v>324.97142857142859</v>
      </c>
      <c r="T5">
        <f>AVERAGE(G3:G72)</f>
        <v>4.842428571428572</v>
      </c>
      <c r="U5">
        <f>AVERAGE(H3:H72)</f>
        <v>2319.8857142857141</v>
      </c>
      <c r="V5">
        <f t="shared" ref="V5" si="0">AVERAGE(I3:I72)</f>
        <v>4.2285714285714286</v>
      </c>
      <c r="W5">
        <f>AVERAGE(J3:J72)</f>
        <v>10.842857142857143</v>
      </c>
      <c r="Y5" s="13" t="s">
        <v>2</v>
      </c>
      <c r="Z5" s="14">
        <v>7684.2857142857147</v>
      </c>
      <c r="AA5" s="15">
        <v>7000</v>
      </c>
      <c r="AB5" s="16">
        <v>1700</v>
      </c>
      <c r="AC5" s="15">
        <v>20000</v>
      </c>
      <c r="AD5" s="15" t="s">
        <v>36</v>
      </c>
      <c r="AE5" s="17"/>
    </row>
    <row r="6" spans="1:31" x14ac:dyDescent="0.25">
      <c r="A6" s="9">
        <v>4</v>
      </c>
      <c r="B6" s="9" t="s">
        <v>37</v>
      </c>
      <c r="C6" s="7">
        <v>17200</v>
      </c>
      <c r="D6" s="7">
        <v>16</v>
      </c>
      <c r="E6" s="7">
        <v>3072</v>
      </c>
      <c r="F6" s="7">
        <v>424</v>
      </c>
      <c r="G6" s="7">
        <v>5.2</v>
      </c>
      <c r="H6" s="7">
        <v>3100</v>
      </c>
      <c r="I6" s="7">
        <v>4</v>
      </c>
      <c r="J6" s="7">
        <v>21</v>
      </c>
      <c r="K6" s="7">
        <v>1</v>
      </c>
      <c r="L6" s="7">
        <v>0</v>
      </c>
      <c r="M6" s="7"/>
      <c r="N6" s="7"/>
      <c r="O6" t="s">
        <v>30</v>
      </c>
      <c r="P6">
        <f>MEDIAN(C3:C72)</f>
        <v>7000</v>
      </c>
      <c r="Q6">
        <f>MEDIAN(D3:D72)</f>
        <v>16</v>
      </c>
      <c r="R6">
        <f>MEDIAN(E3:E72)</f>
        <v>1536</v>
      </c>
      <c r="S6">
        <f>MEDIAN(F3:F72)</f>
        <v>312</v>
      </c>
      <c r="T6">
        <f>MEDIAN(G3:G72)</f>
        <v>5</v>
      </c>
      <c r="U6">
        <f>MEDIAN(H3:H72)</f>
        <v>2200</v>
      </c>
      <c r="V6">
        <f>MEDIAN(I3:I72)</f>
        <v>4</v>
      </c>
      <c r="W6">
        <f>MEDIAN(J3:J72)</f>
        <v>11</v>
      </c>
      <c r="Y6" s="18" t="s">
        <v>3</v>
      </c>
      <c r="Z6" s="19">
        <v>15.6</v>
      </c>
      <c r="AA6" s="20">
        <v>16</v>
      </c>
      <c r="AB6" s="21">
        <v>4</v>
      </c>
      <c r="AC6" s="20">
        <v>64</v>
      </c>
      <c r="AD6" s="20" t="s">
        <v>38</v>
      </c>
      <c r="AE6" s="22"/>
    </row>
    <row r="7" spans="1:31" x14ac:dyDescent="0.25">
      <c r="A7" s="9">
        <v>5</v>
      </c>
      <c r="B7" s="9" t="s">
        <v>39</v>
      </c>
      <c r="C7" s="7">
        <v>15000</v>
      </c>
      <c r="D7" s="7">
        <v>64</v>
      </c>
      <c r="E7" s="7">
        <v>3072</v>
      </c>
      <c r="F7" s="7">
        <v>441</v>
      </c>
      <c r="G7" s="7">
        <v>5</v>
      </c>
      <c r="H7" s="7">
        <v>3080</v>
      </c>
      <c r="I7" s="7">
        <v>4</v>
      </c>
      <c r="J7" s="7">
        <v>13</v>
      </c>
      <c r="K7" s="7">
        <v>1</v>
      </c>
      <c r="L7" s="7">
        <v>0</v>
      </c>
      <c r="M7" s="7"/>
      <c r="N7" s="7"/>
      <c r="O7" t="s">
        <v>31</v>
      </c>
      <c r="P7">
        <f>MIN(C3:C72)</f>
        <v>1700</v>
      </c>
      <c r="Q7">
        <f>MIN(D3:D72)</f>
        <v>4</v>
      </c>
      <c r="R7">
        <f>MIN(E3:E72)</f>
        <v>128</v>
      </c>
      <c r="S7">
        <f>MIN(F3:F72)</f>
        <v>165</v>
      </c>
      <c r="T7">
        <f>MIN(G3:G72)</f>
        <v>3.5</v>
      </c>
      <c r="U7">
        <f>MIN(H3:H72)</f>
        <v>1150</v>
      </c>
      <c r="V7">
        <f t="shared" ref="V7" si="1">MIN(I3:I72)</f>
        <v>2</v>
      </c>
      <c r="W7">
        <f>MIN(J3:J72)</f>
        <v>2</v>
      </c>
      <c r="Y7" s="13" t="s">
        <v>4</v>
      </c>
      <c r="Z7" s="14">
        <v>1581.7142857142858</v>
      </c>
      <c r="AA7" s="15">
        <v>1536</v>
      </c>
      <c r="AB7" s="16">
        <v>128</v>
      </c>
      <c r="AC7" s="15">
        <v>3072</v>
      </c>
      <c r="AD7" s="15" t="s">
        <v>40</v>
      </c>
      <c r="AE7" s="17"/>
    </row>
    <row r="8" spans="1:31" x14ac:dyDescent="0.25">
      <c r="A8" s="9">
        <v>6</v>
      </c>
      <c r="B8" s="9" t="s">
        <v>41</v>
      </c>
      <c r="C8" s="7">
        <v>14900</v>
      </c>
      <c r="D8" s="7">
        <v>32</v>
      </c>
      <c r="E8" s="7">
        <v>3072</v>
      </c>
      <c r="F8" s="7">
        <v>386</v>
      </c>
      <c r="G8" s="7">
        <v>5.7</v>
      </c>
      <c r="H8" s="7">
        <v>3200</v>
      </c>
      <c r="I8" s="7">
        <v>4</v>
      </c>
      <c r="J8" s="7">
        <v>13</v>
      </c>
      <c r="K8" s="7">
        <v>1</v>
      </c>
      <c r="L8" s="7">
        <v>0</v>
      </c>
      <c r="M8" s="7"/>
      <c r="N8" s="7"/>
      <c r="O8" t="s">
        <v>32</v>
      </c>
      <c r="P8">
        <f>MAX(C3:C72)</f>
        <v>20000</v>
      </c>
      <c r="Q8">
        <f>MAX(D3:D72)</f>
        <v>64</v>
      </c>
      <c r="R8">
        <f>MAX(E3:E72)</f>
        <v>3072</v>
      </c>
      <c r="S8">
        <f>MAX(F3:F72)</f>
        <v>534</v>
      </c>
      <c r="T8">
        <f>MAX(G3:G72)</f>
        <v>6</v>
      </c>
      <c r="U8">
        <f>MAX(H3:H72)</f>
        <v>4000</v>
      </c>
      <c r="V8">
        <f t="shared" ref="V8" si="2">MAX(I3:I72)</f>
        <v>8</v>
      </c>
      <c r="W8">
        <f>MAX(J3:J72)</f>
        <v>21</v>
      </c>
      <c r="Y8" s="18" t="s">
        <v>24</v>
      </c>
      <c r="Z8" s="19">
        <v>324.97142857142859</v>
      </c>
      <c r="AA8" s="20">
        <v>312</v>
      </c>
      <c r="AB8" s="21">
        <v>165</v>
      </c>
      <c r="AC8" s="20">
        <v>534</v>
      </c>
      <c r="AD8" s="20" t="s">
        <v>42</v>
      </c>
      <c r="AE8" s="22"/>
    </row>
    <row r="9" spans="1:31" x14ac:dyDescent="0.25">
      <c r="A9" s="9">
        <v>7</v>
      </c>
      <c r="B9" s="9" t="s">
        <v>43</v>
      </c>
      <c r="C9" s="7">
        <v>14000</v>
      </c>
      <c r="D9" s="7">
        <v>32</v>
      </c>
      <c r="E9" s="7">
        <v>3072</v>
      </c>
      <c r="F9" s="7">
        <v>490</v>
      </c>
      <c r="G9" s="7">
        <v>6</v>
      </c>
      <c r="H9" s="7">
        <v>4000</v>
      </c>
      <c r="I9" s="7">
        <v>4</v>
      </c>
      <c r="J9" s="7">
        <v>16</v>
      </c>
      <c r="K9" s="7">
        <v>1</v>
      </c>
      <c r="L9" s="7">
        <v>0</v>
      </c>
      <c r="M9" s="7"/>
      <c r="N9" s="7"/>
      <c r="Y9" s="13" t="s">
        <v>6</v>
      </c>
      <c r="Z9" s="14">
        <v>4.842428571428572</v>
      </c>
      <c r="AA9" s="15">
        <v>5</v>
      </c>
      <c r="AB9" s="16">
        <v>3.5</v>
      </c>
      <c r="AC9" s="15">
        <v>6</v>
      </c>
      <c r="AD9" s="15" t="s">
        <v>44</v>
      </c>
      <c r="AE9" s="17"/>
    </row>
    <row r="10" spans="1:31" x14ac:dyDescent="0.25">
      <c r="A10" s="9">
        <v>8</v>
      </c>
      <c r="B10" s="9" t="s">
        <v>45</v>
      </c>
      <c r="C10" s="7">
        <v>12800</v>
      </c>
      <c r="D10" s="7">
        <v>32</v>
      </c>
      <c r="E10" s="7">
        <v>2048</v>
      </c>
      <c r="F10" s="7">
        <v>312</v>
      </c>
      <c r="G10" s="7">
        <v>4.7</v>
      </c>
      <c r="H10" s="7">
        <v>1860</v>
      </c>
      <c r="I10" s="7">
        <v>8</v>
      </c>
      <c r="J10" s="7">
        <v>12</v>
      </c>
      <c r="K10" s="7">
        <v>1</v>
      </c>
      <c r="L10" s="7">
        <v>0</v>
      </c>
      <c r="M10" s="7"/>
      <c r="N10" s="7"/>
      <c r="P10" t="s">
        <v>2</v>
      </c>
      <c r="Q10" t="s">
        <v>3</v>
      </c>
      <c r="R10" t="s">
        <v>4</v>
      </c>
      <c r="S10" t="s">
        <v>24</v>
      </c>
      <c r="T10" t="s">
        <v>25</v>
      </c>
      <c r="U10" t="s">
        <v>26</v>
      </c>
      <c r="V10" t="s">
        <v>27</v>
      </c>
      <c r="W10" t="s">
        <v>28</v>
      </c>
      <c r="Y10" s="18" t="s">
        <v>7</v>
      </c>
      <c r="Z10" s="19">
        <v>2319.8857142857141</v>
      </c>
      <c r="AA10" s="20">
        <v>2200</v>
      </c>
      <c r="AB10" s="21">
        <v>1150</v>
      </c>
      <c r="AC10" s="20">
        <v>4000</v>
      </c>
      <c r="AD10" s="20" t="s">
        <v>46</v>
      </c>
      <c r="AE10" s="22"/>
    </row>
    <row r="11" spans="1:31" x14ac:dyDescent="0.25">
      <c r="A11" s="9">
        <v>9</v>
      </c>
      <c r="B11" s="9" t="s">
        <v>47</v>
      </c>
      <c r="C11" s="7">
        <v>12400</v>
      </c>
      <c r="D11" s="7">
        <v>16</v>
      </c>
      <c r="E11" s="7">
        <v>2048</v>
      </c>
      <c r="F11" s="7">
        <v>432</v>
      </c>
      <c r="G11" s="7">
        <v>5.0999999999999996</v>
      </c>
      <c r="H11" s="7">
        <v>2800</v>
      </c>
      <c r="I11" s="7">
        <v>4</v>
      </c>
      <c r="J11" s="7">
        <v>16</v>
      </c>
      <c r="K11" s="7">
        <v>1</v>
      </c>
      <c r="L11" s="7">
        <v>0</v>
      </c>
      <c r="M11" s="7"/>
      <c r="N11" s="7"/>
      <c r="O11" t="s">
        <v>29</v>
      </c>
      <c r="P11">
        <v>7684.2857142857147</v>
      </c>
      <c r="Q11">
        <v>15.6</v>
      </c>
      <c r="R11">
        <v>1581.7142857142858</v>
      </c>
      <c r="S11">
        <v>324.97142857142859</v>
      </c>
      <c r="T11">
        <v>4.842428571428572</v>
      </c>
      <c r="U11">
        <v>2319.8857142857141</v>
      </c>
      <c r="V11">
        <v>4.2285714285714286</v>
      </c>
      <c r="W11">
        <v>10.842857142857143</v>
      </c>
      <c r="Y11" s="13" t="s">
        <v>48</v>
      </c>
      <c r="Z11" s="14">
        <v>4.2285714285714286</v>
      </c>
      <c r="AA11" s="15">
        <v>4</v>
      </c>
      <c r="AB11" s="16">
        <v>2</v>
      </c>
      <c r="AC11" s="15">
        <v>8</v>
      </c>
      <c r="AD11" s="15" t="s">
        <v>49</v>
      </c>
      <c r="AE11" s="17"/>
    </row>
    <row r="12" spans="1:31" x14ac:dyDescent="0.25">
      <c r="A12" s="9">
        <v>10</v>
      </c>
      <c r="B12" s="9" t="s">
        <v>50</v>
      </c>
      <c r="C12" s="7">
        <v>12400</v>
      </c>
      <c r="D12" s="7">
        <v>8</v>
      </c>
      <c r="E12" s="7">
        <v>2048</v>
      </c>
      <c r="F12" s="7">
        <v>312</v>
      </c>
      <c r="G12" s="7">
        <v>4.7</v>
      </c>
      <c r="H12" s="7">
        <v>2630</v>
      </c>
      <c r="I12" s="7">
        <v>4</v>
      </c>
      <c r="J12" s="7">
        <v>8</v>
      </c>
      <c r="K12" s="7">
        <v>1</v>
      </c>
      <c r="L12" s="7">
        <v>0</v>
      </c>
      <c r="M12" s="7"/>
      <c r="N12" s="7"/>
      <c r="O12" t="s">
        <v>30</v>
      </c>
      <c r="P12">
        <v>7000</v>
      </c>
      <c r="Q12">
        <v>16</v>
      </c>
      <c r="R12">
        <v>1536</v>
      </c>
      <c r="S12">
        <v>312</v>
      </c>
      <c r="T12">
        <v>5</v>
      </c>
      <c r="U12">
        <v>2200</v>
      </c>
      <c r="V12">
        <v>4</v>
      </c>
      <c r="W12">
        <v>11</v>
      </c>
      <c r="Y12" s="18" t="s">
        <v>9</v>
      </c>
      <c r="Z12" s="19">
        <v>10.842857142857143</v>
      </c>
      <c r="AA12" s="20">
        <v>11</v>
      </c>
      <c r="AB12" s="21">
        <v>2</v>
      </c>
      <c r="AC12" s="20">
        <v>21</v>
      </c>
      <c r="AD12" s="20" t="s">
        <v>51</v>
      </c>
      <c r="AE12" s="22"/>
    </row>
    <row r="13" spans="1:31" s="23" customFormat="1" x14ac:dyDescent="0.25">
      <c r="A13" s="9">
        <v>11</v>
      </c>
      <c r="B13" s="9" t="s">
        <v>52</v>
      </c>
      <c r="C13" s="7">
        <v>12000</v>
      </c>
      <c r="D13" s="7">
        <v>16</v>
      </c>
      <c r="E13" s="7">
        <v>2048</v>
      </c>
      <c r="F13" s="7">
        <v>319</v>
      </c>
      <c r="G13" s="7">
        <v>4.5999999999999996</v>
      </c>
      <c r="H13" s="7">
        <v>2600</v>
      </c>
      <c r="I13" s="7">
        <v>4</v>
      </c>
      <c r="J13" s="7">
        <v>21</v>
      </c>
      <c r="K13" s="7">
        <v>1</v>
      </c>
      <c r="L13" s="7">
        <v>0</v>
      </c>
      <c r="M13" s="7"/>
      <c r="N13" s="7"/>
      <c r="O13" t="s">
        <v>31</v>
      </c>
      <c r="P13">
        <v>1700</v>
      </c>
      <c r="Q13">
        <v>4</v>
      </c>
      <c r="R13">
        <v>128</v>
      </c>
      <c r="S13">
        <v>165</v>
      </c>
      <c r="T13" s="23">
        <v>3.5</v>
      </c>
      <c r="U13" s="23">
        <v>1150</v>
      </c>
      <c r="V13" s="23">
        <v>2</v>
      </c>
      <c r="W13" s="23">
        <v>2</v>
      </c>
      <c r="Y13" s="13" t="s">
        <v>117</v>
      </c>
      <c r="Z13" s="24"/>
      <c r="AA13" s="25"/>
      <c r="AB13" s="24"/>
      <c r="AC13" s="25"/>
      <c r="AD13" s="25"/>
      <c r="AE13" s="26">
        <v>56</v>
      </c>
    </row>
    <row r="14" spans="1:31" x14ac:dyDescent="0.25">
      <c r="A14" s="9">
        <v>12</v>
      </c>
      <c r="B14" s="9" t="s">
        <v>53</v>
      </c>
      <c r="C14" s="7">
        <v>12000</v>
      </c>
      <c r="D14" s="7">
        <v>16</v>
      </c>
      <c r="E14" s="7">
        <v>1024</v>
      </c>
      <c r="F14" s="7">
        <v>326</v>
      </c>
      <c r="G14" s="7">
        <v>4</v>
      </c>
      <c r="H14" s="7">
        <v>1420</v>
      </c>
      <c r="I14" s="7">
        <v>2</v>
      </c>
      <c r="J14" s="7">
        <v>8</v>
      </c>
      <c r="K14" s="7">
        <v>0</v>
      </c>
      <c r="L14" s="7">
        <v>1</v>
      </c>
      <c r="M14" s="7"/>
      <c r="N14" s="7"/>
      <c r="O14" t="s">
        <v>32</v>
      </c>
      <c r="P14">
        <v>20000</v>
      </c>
      <c r="Q14">
        <v>64</v>
      </c>
      <c r="R14">
        <v>3072</v>
      </c>
      <c r="S14">
        <v>534</v>
      </c>
      <c r="T14">
        <v>6</v>
      </c>
      <c r="U14">
        <v>4000</v>
      </c>
      <c r="V14">
        <v>8</v>
      </c>
      <c r="W14">
        <v>21</v>
      </c>
      <c r="Y14" s="27" t="s">
        <v>10</v>
      </c>
      <c r="Z14" s="28"/>
      <c r="AA14" s="29"/>
      <c r="AB14" s="28"/>
      <c r="AC14" s="29"/>
      <c r="AD14" s="29"/>
      <c r="AE14" s="30">
        <v>5</v>
      </c>
    </row>
    <row r="15" spans="1:31" x14ac:dyDescent="0.25">
      <c r="A15" s="9">
        <v>13</v>
      </c>
      <c r="B15" s="9" t="s">
        <v>54</v>
      </c>
      <c r="C15" s="7">
        <v>11100</v>
      </c>
      <c r="D15" s="7">
        <v>32</v>
      </c>
      <c r="E15" s="7">
        <v>3072</v>
      </c>
      <c r="F15" s="7">
        <v>534</v>
      </c>
      <c r="G15" s="7">
        <v>5.5</v>
      </c>
      <c r="H15" s="7">
        <v>3000</v>
      </c>
      <c r="I15" s="7">
        <v>4</v>
      </c>
      <c r="J15" s="7">
        <v>13</v>
      </c>
      <c r="K15" s="7">
        <v>1</v>
      </c>
      <c r="L15" s="7">
        <v>0</v>
      </c>
      <c r="M15" s="7"/>
      <c r="N15" s="7"/>
    </row>
    <row r="16" spans="1:31" x14ac:dyDescent="0.25">
      <c r="A16" s="9">
        <v>14</v>
      </c>
      <c r="B16" s="9" t="s">
        <v>55</v>
      </c>
      <c r="C16" s="7">
        <v>11000</v>
      </c>
      <c r="D16" s="7">
        <v>32</v>
      </c>
      <c r="E16" s="7">
        <v>2048</v>
      </c>
      <c r="F16" s="7">
        <v>367</v>
      </c>
      <c r="G16" s="7">
        <v>6</v>
      </c>
      <c r="H16" s="7">
        <v>3400</v>
      </c>
      <c r="I16" s="7">
        <v>4</v>
      </c>
      <c r="J16" s="7">
        <v>20</v>
      </c>
      <c r="K16" s="7">
        <v>0</v>
      </c>
      <c r="L16" s="7">
        <v>0</v>
      </c>
      <c r="M16" s="7"/>
      <c r="N16" s="7"/>
    </row>
    <row r="17" spans="1:21" x14ac:dyDescent="0.25">
      <c r="A17" s="9">
        <v>15</v>
      </c>
      <c r="B17" s="9" t="s">
        <v>56</v>
      </c>
      <c r="C17" s="7">
        <v>10500</v>
      </c>
      <c r="D17" s="7">
        <v>16</v>
      </c>
      <c r="E17" s="7">
        <v>2048</v>
      </c>
      <c r="F17" s="7">
        <v>367</v>
      </c>
      <c r="G17" s="7">
        <v>6</v>
      </c>
      <c r="H17" s="7">
        <v>3100</v>
      </c>
      <c r="I17" s="7">
        <v>8</v>
      </c>
      <c r="J17" s="7">
        <v>13</v>
      </c>
      <c r="K17" s="7">
        <v>1</v>
      </c>
      <c r="L17" s="7">
        <v>0</v>
      </c>
      <c r="M17" s="7"/>
      <c r="N17" s="7"/>
      <c r="O17" s="10"/>
      <c r="P17" s="11" t="s">
        <v>29</v>
      </c>
      <c r="Q17" s="10" t="s">
        <v>30</v>
      </c>
      <c r="R17" s="11" t="s">
        <v>31</v>
      </c>
      <c r="S17" s="10" t="s">
        <v>32</v>
      </c>
      <c r="T17" s="12" t="s">
        <v>33</v>
      </c>
      <c r="U17" s="12" t="s">
        <v>34</v>
      </c>
    </row>
    <row r="18" spans="1:21" x14ac:dyDescent="0.25">
      <c r="A18" s="9">
        <v>16</v>
      </c>
      <c r="B18" s="9" t="s">
        <v>57</v>
      </c>
      <c r="C18" s="7">
        <v>10000</v>
      </c>
      <c r="D18" s="7">
        <v>16</v>
      </c>
      <c r="E18" s="7">
        <v>3072</v>
      </c>
      <c r="F18" s="7">
        <v>424</v>
      </c>
      <c r="G18" s="7">
        <v>5.2</v>
      </c>
      <c r="H18" s="7">
        <v>3200</v>
      </c>
      <c r="I18" s="7">
        <v>4</v>
      </c>
      <c r="J18" s="7">
        <v>21</v>
      </c>
      <c r="K18" s="7">
        <v>1</v>
      </c>
      <c r="L18" s="7">
        <v>0</v>
      </c>
      <c r="M18" s="7"/>
      <c r="N18" s="7"/>
      <c r="O18" s="13" t="s">
        <v>2</v>
      </c>
      <c r="P18" s="14">
        <v>7684.2857142857147</v>
      </c>
      <c r="Q18" s="15">
        <v>7000</v>
      </c>
      <c r="R18" s="16">
        <v>1700</v>
      </c>
      <c r="S18" s="15">
        <v>20000</v>
      </c>
      <c r="T18" s="15" t="s">
        <v>36</v>
      </c>
      <c r="U18" s="17"/>
    </row>
    <row r="19" spans="1:21" s="23" customFormat="1" x14ac:dyDescent="0.25">
      <c r="A19" s="9">
        <v>17</v>
      </c>
      <c r="B19" s="9" t="s">
        <v>58</v>
      </c>
      <c r="C19" s="7">
        <v>10000</v>
      </c>
      <c r="D19" s="7">
        <v>32</v>
      </c>
      <c r="E19" s="7">
        <v>2048</v>
      </c>
      <c r="F19" s="7">
        <v>441</v>
      </c>
      <c r="G19" s="7">
        <v>5</v>
      </c>
      <c r="H19" s="7">
        <v>2420</v>
      </c>
      <c r="I19" s="7">
        <v>4</v>
      </c>
      <c r="J19" s="7">
        <v>20</v>
      </c>
      <c r="K19" s="7">
        <v>0</v>
      </c>
      <c r="L19" s="7">
        <v>0</v>
      </c>
      <c r="M19" s="7"/>
      <c r="N19" s="7"/>
      <c r="O19" s="18" t="s">
        <v>3</v>
      </c>
      <c r="P19" s="19">
        <v>15.6</v>
      </c>
      <c r="Q19" s="20">
        <v>16</v>
      </c>
      <c r="R19" s="21">
        <v>4</v>
      </c>
      <c r="S19" s="20">
        <v>64</v>
      </c>
      <c r="T19" s="20" t="s">
        <v>38</v>
      </c>
      <c r="U19" s="22"/>
    </row>
    <row r="20" spans="1:21" x14ac:dyDescent="0.25">
      <c r="A20" s="9">
        <v>18</v>
      </c>
      <c r="B20" s="9" t="s">
        <v>59</v>
      </c>
      <c r="C20" s="7">
        <v>10000</v>
      </c>
      <c r="D20" s="7">
        <v>16</v>
      </c>
      <c r="E20" s="7">
        <v>2048</v>
      </c>
      <c r="F20" s="7">
        <v>445</v>
      </c>
      <c r="G20" s="7">
        <v>4.95</v>
      </c>
      <c r="H20" s="7">
        <v>2300</v>
      </c>
      <c r="I20" s="7">
        <v>4</v>
      </c>
      <c r="J20" s="7">
        <v>8</v>
      </c>
      <c r="K20" s="7">
        <v>1</v>
      </c>
      <c r="L20" s="7">
        <v>0</v>
      </c>
      <c r="M20" s="7"/>
      <c r="N20" s="7"/>
      <c r="O20" s="13" t="s">
        <v>4</v>
      </c>
      <c r="P20" s="14">
        <v>1581.7142857142858</v>
      </c>
      <c r="Q20" s="15">
        <v>1536</v>
      </c>
      <c r="R20" s="16">
        <v>128</v>
      </c>
      <c r="S20" s="15">
        <v>3072</v>
      </c>
      <c r="T20" s="15" t="s">
        <v>40</v>
      </c>
      <c r="U20" s="17"/>
    </row>
    <row r="21" spans="1:21" x14ac:dyDescent="0.25">
      <c r="A21" s="9">
        <v>19</v>
      </c>
      <c r="B21" s="9" t="s">
        <v>60</v>
      </c>
      <c r="C21" s="7">
        <v>9900</v>
      </c>
      <c r="D21" s="7">
        <v>16</v>
      </c>
      <c r="E21" s="7">
        <v>3072</v>
      </c>
      <c r="F21" s="7">
        <v>441</v>
      </c>
      <c r="G21" s="7">
        <v>5</v>
      </c>
      <c r="H21" s="7">
        <v>3080</v>
      </c>
      <c r="I21" s="7">
        <v>4</v>
      </c>
      <c r="J21" s="7">
        <v>13</v>
      </c>
      <c r="K21" s="7">
        <v>1</v>
      </c>
      <c r="L21" s="7">
        <v>0</v>
      </c>
      <c r="M21" s="7"/>
      <c r="N21" s="7"/>
      <c r="O21" s="18" t="s">
        <v>24</v>
      </c>
      <c r="P21" s="19">
        <v>324.97142857142859</v>
      </c>
      <c r="Q21" s="20">
        <v>312</v>
      </c>
      <c r="R21" s="21">
        <v>165</v>
      </c>
      <c r="S21" s="20">
        <v>534</v>
      </c>
      <c r="T21" s="20" t="s">
        <v>42</v>
      </c>
      <c r="U21" s="22"/>
    </row>
    <row r="22" spans="1:21" x14ac:dyDescent="0.25">
      <c r="A22" s="9">
        <v>20</v>
      </c>
      <c r="B22" s="9" t="s">
        <v>61</v>
      </c>
      <c r="C22" s="7">
        <v>9500</v>
      </c>
      <c r="D22" s="7">
        <v>32</v>
      </c>
      <c r="E22" s="7">
        <v>2048</v>
      </c>
      <c r="F22" s="7">
        <v>418</v>
      </c>
      <c r="G22" s="7">
        <v>5.36</v>
      </c>
      <c r="H22" s="7">
        <v>3100</v>
      </c>
      <c r="I22" s="7">
        <v>8</v>
      </c>
      <c r="J22" s="7">
        <v>21</v>
      </c>
      <c r="K22" s="7">
        <v>1</v>
      </c>
      <c r="L22" s="7">
        <v>0</v>
      </c>
      <c r="M22" s="7"/>
      <c r="N22" s="7"/>
      <c r="O22" s="13" t="s">
        <v>6</v>
      </c>
      <c r="P22" s="14">
        <v>4.842428571428572</v>
      </c>
      <c r="Q22" s="15">
        <v>5</v>
      </c>
      <c r="R22" s="16">
        <v>3.5</v>
      </c>
      <c r="S22" s="15">
        <v>6</v>
      </c>
      <c r="T22" s="15" t="s">
        <v>44</v>
      </c>
      <c r="U22" s="17"/>
    </row>
    <row r="23" spans="1:21" x14ac:dyDescent="0.25">
      <c r="A23" s="9">
        <v>21</v>
      </c>
      <c r="B23" s="9" t="s">
        <v>62</v>
      </c>
      <c r="C23" s="7">
        <v>9500</v>
      </c>
      <c r="D23" s="7">
        <v>16</v>
      </c>
      <c r="E23" s="7">
        <v>2048</v>
      </c>
      <c r="F23" s="7">
        <v>441</v>
      </c>
      <c r="G23" s="7">
        <v>5</v>
      </c>
      <c r="H23" s="7">
        <v>3000</v>
      </c>
      <c r="I23" s="7">
        <v>4</v>
      </c>
      <c r="J23" s="7">
        <v>21</v>
      </c>
      <c r="K23" s="7">
        <v>1</v>
      </c>
      <c r="L23" s="7">
        <v>0</v>
      </c>
      <c r="M23" s="7"/>
      <c r="N23" s="7"/>
      <c r="O23" s="18" t="s">
        <v>7</v>
      </c>
      <c r="P23" s="19">
        <v>2319.8857142857141</v>
      </c>
      <c r="Q23" s="20">
        <v>2200</v>
      </c>
      <c r="R23" s="21">
        <v>1150</v>
      </c>
      <c r="S23" s="20">
        <v>4000</v>
      </c>
      <c r="T23" s="20" t="s">
        <v>46</v>
      </c>
      <c r="U23" s="22"/>
    </row>
    <row r="24" spans="1:21" x14ac:dyDescent="0.25">
      <c r="A24" s="9">
        <v>22</v>
      </c>
      <c r="B24" s="9" t="s">
        <v>63</v>
      </c>
      <c r="C24" s="7">
        <v>9300</v>
      </c>
      <c r="D24" s="7">
        <v>16</v>
      </c>
      <c r="E24" s="7">
        <v>2048</v>
      </c>
      <c r="F24" s="7">
        <v>441</v>
      </c>
      <c r="G24" s="7">
        <v>5</v>
      </c>
      <c r="H24" s="7">
        <v>2600</v>
      </c>
      <c r="I24" s="7">
        <v>4</v>
      </c>
      <c r="J24" s="7">
        <v>13</v>
      </c>
      <c r="K24" s="7">
        <v>1</v>
      </c>
      <c r="L24" s="7">
        <v>0</v>
      </c>
      <c r="M24" s="7"/>
      <c r="N24" s="7"/>
      <c r="O24" s="13" t="s">
        <v>48</v>
      </c>
      <c r="P24" s="14">
        <v>4.2285714285714286</v>
      </c>
      <c r="Q24" s="15">
        <v>4</v>
      </c>
      <c r="R24" s="16">
        <v>2</v>
      </c>
      <c r="S24" s="15">
        <v>8</v>
      </c>
      <c r="T24" s="15" t="s">
        <v>49</v>
      </c>
      <c r="U24" s="17"/>
    </row>
    <row r="25" spans="1:21" x14ac:dyDescent="0.25">
      <c r="A25" s="9">
        <v>23</v>
      </c>
      <c r="B25" s="9" t="s">
        <v>64</v>
      </c>
      <c r="C25" s="7">
        <v>9000</v>
      </c>
      <c r="D25" s="7">
        <v>32</v>
      </c>
      <c r="E25" s="7">
        <v>2048</v>
      </c>
      <c r="F25" s="7">
        <v>441</v>
      </c>
      <c r="G25" s="7">
        <v>5</v>
      </c>
      <c r="H25" s="7">
        <v>2300</v>
      </c>
      <c r="I25" s="7">
        <v>8</v>
      </c>
      <c r="J25" s="7">
        <v>13</v>
      </c>
      <c r="K25" s="7">
        <v>1</v>
      </c>
      <c r="L25" s="7">
        <v>0</v>
      </c>
      <c r="M25" s="7"/>
      <c r="N25" s="7"/>
      <c r="O25" s="18" t="s">
        <v>9</v>
      </c>
      <c r="P25" s="19">
        <v>10.842857142857143</v>
      </c>
      <c r="Q25" s="20">
        <v>11</v>
      </c>
      <c r="R25" s="21">
        <v>2</v>
      </c>
      <c r="S25" s="20">
        <v>21</v>
      </c>
      <c r="T25" s="20" t="s">
        <v>51</v>
      </c>
      <c r="U25" s="22"/>
    </row>
    <row r="26" spans="1:21" x14ac:dyDescent="0.25">
      <c r="A26" s="9">
        <v>24</v>
      </c>
      <c r="B26" s="9" t="s">
        <v>65</v>
      </c>
      <c r="C26" s="7">
        <v>9000</v>
      </c>
      <c r="D26" s="7">
        <v>16</v>
      </c>
      <c r="E26" s="7">
        <v>1024</v>
      </c>
      <c r="F26" s="7">
        <v>326</v>
      </c>
      <c r="G26" s="7">
        <v>4.5</v>
      </c>
      <c r="H26" s="7">
        <v>2110</v>
      </c>
      <c r="I26" s="7">
        <v>4</v>
      </c>
      <c r="J26" s="7">
        <v>13</v>
      </c>
      <c r="K26" s="7">
        <v>1</v>
      </c>
      <c r="L26" s="7">
        <v>0</v>
      </c>
      <c r="M26" s="7"/>
      <c r="N26" s="7"/>
      <c r="O26" s="13" t="s">
        <v>117</v>
      </c>
      <c r="P26" s="24"/>
      <c r="Q26" s="25"/>
      <c r="R26" s="24"/>
      <c r="S26" s="25"/>
      <c r="T26" s="25"/>
      <c r="U26" s="26">
        <f>SUM(K3:K72)</f>
        <v>56</v>
      </c>
    </row>
    <row r="27" spans="1:21" x14ac:dyDescent="0.25">
      <c r="A27" s="9">
        <v>25</v>
      </c>
      <c r="B27" s="9" t="s">
        <v>66</v>
      </c>
      <c r="C27" s="7">
        <v>8800</v>
      </c>
      <c r="D27" s="7">
        <v>32</v>
      </c>
      <c r="E27" s="7">
        <v>2048</v>
      </c>
      <c r="F27" s="7">
        <v>367</v>
      </c>
      <c r="G27" s="7">
        <v>6</v>
      </c>
      <c r="H27" s="7">
        <v>3000</v>
      </c>
      <c r="I27" s="7">
        <v>8</v>
      </c>
      <c r="J27" s="7">
        <v>14</v>
      </c>
      <c r="K27" s="7">
        <v>1</v>
      </c>
      <c r="L27" s="7">
        <v>0</v>
      </c>
      <c r="M27" s="7"/>
      <c r="N27" s="7"/>
      <c r="O27" s="27" t="s">
        <v>10</v>
      </c>
      <c r="P27" s="28"/>
      <c r="Q27" s="29"/>
      <c r="R27" s="28"/>
      <c r="S27" s="29"/>
      <c r="T27" s="29"/>
      <c r="U27" s="30">
        <f>SUM(L3:L72)</f>
        <v>5</v>
      </c>
    </row>
    <row r="28" spans="1:21" x14ac:dyDescent="0.25">
      <c r="A28" s="9">
        <v>26</v>
      </c>
      <c r="B28" s="9" t="s">
        <v>67</v>
      </c>
      <c r="C28" s="7">
        <v>8500</v>
      </c>
      <c r="D28" s="7">
        <v>4</v>
      </c>
      <c r="E28" s="7">
        <v>1024</v>
      </c>
      <c r="F28" s="7">
        <v>233</v>
      </c>
      <c r="G28" s="7">
        <v>4</v>
      </c>
      <c r="H28" s="7">
        <v>2000</v>
      </c>
      <c r="I28" s="7">
        <v>4</v>
      </c>
      <c r="J28" s="7">
        <v>5</v>
      </c>
      <c r="K28" s="7">
        <v>1</v>
      </c>
      <c r="L28" s="7">
        <v>0</v>
      </c>
      <c r="M28" s="7"/>
      <c r="N28" s="7"/>
    </row>
    <row r="29" spans="1:21" x14ac:dyDescent="0.25">
      <c r="A29" s="9">
        <v>27</v>
      </c>
      <c r="B29" s="9" t="s">
        <v>68</v>
      </c>
      <c r="C29" s="7">
        <v>8500</v>
      </c>
      <c r="D29" s="7">
        <v>16</v>
      </c>
      <c r="E29" s="7">
        <v>2048</v>
      </c>
      <c r="F29" s="7">
        <v>418</v>
      </c>
      <c r="G29" s="7">
        <v>5.36</v>
      </c>
      <c r="H29" s="7">
        <v>3100</v>
      </c>
      <c r="I29" s="7">
        <v>8</v>
      </c>
      <c r="J29" s="7">
        <v>21</v>
      </c>
      <c r="K29" s="7">
        <v>1</v>
      </c>
      <c r="L29" s="7">
        <v>0</v>
      </c>
      <c r="M29" s="7"/>
      <c r="N29" s="7"/>
      <c r="O29" s="31"/>
      <c r="P29" s="7"/>
      <c r="Q29" s="7"/>
      <c r="R29" s="7"/>
      <c r="S29" s="7"/>
    </row>
    <row r="30" spans="1:21" x14ac:dyDescent="0.25">
      <c r="A30" s="9">
        <v>28</v>
      </c>
      <c r="B30" s="9" t="s">
        <v>69</v>
      </c>
      <c r="C30" s="7">
        <v>8500</v>
      </c>
      <c r="D30" s="7">
        <v>16</v>
      </c>
      <c r="E30" s="7">
        <v>2048</v>
      </c>
      <c r="F30" s="7">
        <v>441</v>
      </c>
      <c r="G30" s="7">
        <v>5</v>
      </c>
      <c r="H30" s="7">
        <v>2500</v>
      </c>
      <c r="I30" s="7">
        <v>4</v>
      </c>
      <c r="J30" s="7">
        <v>13</v>
      </c>
      <c r="K30" s="7">
        <v>1</v>
      </c>
      <c r="L30" s="7">
        <v>0</v>
      </c>
      <c r="M30" s="7"/>
      <c r="N30" s="7"/>
      <c r="O30" s="31"/>
      <c r="P30" s="7"/>
      <c r="Q30" s="7"/>
      <c r="R30" s="7"/>
      <c r="S30" s="7"/>
    </row>
    <row r="31" spans="1:21" x14ac:dyDescent="0.25">
      <c r="A31" s="9">
        <v>29</v>
      </c>
      <c r="B31" s="9" t="s">
        <v>70</v>
      </c>
      <c r="C31" s="7">
        <v>8400</v>
      </c>
      <c r="D31" s="7">
        <v>32</v>
      </c>
      <c r="E31" s="7">
        <v>2048</v>
      </c>
      <c r="F31" s="7">
        <v>469</v>
      </c>
      <c r="G31" s="7">
        <v>4.7</v>
      </c>
      <c r="H31" s="7">
        <v>2300</v>
      </c>
      <c r="I31" s="7">
        <v>4</v>
      </c>
      <c r="J31" s="7">
        <v>4</v>
      </c>
      <c r="K31" s="7">
        <v>1</v>
      </c>
      <c r="L31" s="7">
        <v>0</v>
      </c>
      <c r="M31" s="7"/>
      <c r="N31" s="7"/>
    </row>
    <row r="32" spans="1:21" x14ac:dyDescent="0.25">
      <c r="A32" s="9">
        <v>30</v>
      </c>
      <c r="B32" s="9" t="s">
        <v>71</v>
      </c>
      <c r="C32" s="7">
        <v>8400</v>
      </c>
      <c r="D32" s="7">
        <v>32</v>
      </c>
      <c r="E32" s="7">
        <v>2048</v>
      </c>
      <c r="F32" s="7">
        <v>267</v>
      </c>
      <c r="G32" s="7">
        <v>5.5</v>
      </c>
      <c r="H32" s="7">
        <v>3000</v>
      </c>
      <c r="I32" s="7">
        <v>4</v>
      </c>
      <c r="J32" s="7">
        <v>13</v>
      </c>
      <c r="K32" s="7">
        <v>1</v>
      </c>
      <c r="L32" s="7">
        <v>0</v>
      </c>
      <c r="M32" s="7"/>
      <c r="N32" s="7"/>
    </row>
    <row r="33" spans="1:19" x14ac:dyDescent="0.25">
      <c r="A33" s="9">
        <v>31</v>
      </c>
      <c r="B33" s="9" t="s">
        <v>72</v>
      </c>
      <c r="C33" s="7">
        <v>8300</v>
      </c>
      <c r="D33" s="7">
        <v>16</v>
      </c>
      <c r="E33" s="7">
        <v>1024</v>
      </c>
      <c r="F33" s="7">
        <v>294</v>
      </c>
      <c r="G33" s="7">
        <v>5</v>
      </c>
      <c r="H33" s="7">
        <v>2200</v>
      </c>
      <c r="I33" s="7">
        <v>4</v>
      </c>
      <c r="J33" s="7">
        <v>10</v>
      </c>
      <c r="K33" s="7">
        <v>0</v>
      </c>
      <c r="L33" s="7">
        <v>0</v>
      </c>
      <c r="M33" s="7"/>
      <c r="N33" s="7"/>
      <c r="O33" s="7"/>
      <c r="P33" s="7"/>
      <c r="Q33" s="7"/>
      <c r="R33" s="7"/>
      <c r="S33" s="7"/>
    </row>
    <row r="34" spans="1:19" x14ac:dyDescent="0.25">
      <c r="A34" s="9">
        <v>32</v>
      </c>
      <c r="B34" s="9" t="s">
        <v>73</v>
      </c>
      <c r="C34" s="7">
        <v>8300</v>
      </c>
      <c r="D34" s="7">
        <v>16</v>
      </c>
      <c r="E34" s="7">
        <v>2048</v>
      </c>
      <c r="F34" s="7">
        <v>342</v>
      </c>
      <c r="G34" s="7">
        <v>4.3</v>
      </c>
      <c r="H34" s="7">
        <v>2300</v>
      </c>
      <c r="I34" s="7">
        <v>4</v>
      </c>
      <c r="J34" s="7">
        <v>21</v>
      </c>
      <c r="K34" s="7">
        <v>1</v>
      </c>
      <c r="L34" s="7">
        <v>0</v>
      </c>
      <c r="M34" s="7"/>
      <c r="N34" s="7"/>
      <c r="O34" s="31"/>
      <c r="P34" s="7"/>
      <c r="Q34" s="7"/>
      <c r="R34" s="7"/>
      <c r="S34" s="7"/>
    </row>
    <row r="35" spans="1:19" x14ac:dyDescent="0.25">
      <c r="A35" s="9">
        <v>33</v>
      </c>
      <c r="B35" s="9" t="s">
        <v>74</v>
      </c>
      <c r="C35" s="7">
        <v>8200</v>
      </c>
      <c r="D35" s="7">
        <v>16</v>
      </c>
      <c r="E35" s="7">
        <v>2048</v>
      </c>
      <c r="F35" s="7">
        <v>312</v>
      </c>
      <c r="G35" s="7">
        <v>4.7</v>
      </c>
      <c r="H35" s="7">
        <v>2200</v>
      </c>
      <c r="I35" s="7">
        <v>2</v>
      </c>
      <c r="J35" s="7">
        <v>10</v>
      </c>
      <c r="K35" s="7">
        <v>1</v>
      </c>
      <c r="L35" s="7">
        <v>0</v>
      </c>
      <c r="M35" s="7"/>
      <c r="N35" s="7"/>
      <c r="O35" s="31"/>
      <c r="P35" s="7"/>
      <c r="Q35" s="7"/>
      <c r="R35" s="7"/>
      <c r="S35" s="7"/>
    </row>
    <row r="36" spans="1:19" x14ac:dyDescent="0.25">
      <c r="A36" s="9">
        <v>34</v>
      </c>
      <c r="B36" s="9" t="s">
        <v>75</v>
      </c>
      <c r="C36" s="7">
        <v>8000</v>
      </c>
      <c r="D36" s="7">
        <v>16</v>
      </c>
      <c r="E36" s="7">
        <v>2048</v>
      </c>
      <c r="F36" s="7">
        <v>401</v>
      </c>
      <c r="G36" s="7">
        <v>5.5</v>
      </c>
      <c r="H36" s="7">
        <v>2400</v>
      </c>
      <c r="I36" s="7">
        <v>8</v>
      </c>
      <c r="J36" s="7">
        <v>14</v>
      </c>
      <c r="K36" s="7">
        <v>1</v>
      </c>
      <c r="L36" s="7">
        <v>0</v>
      </c>
      <c r="M36" s="7"/>
      <c r="N36" s="7"/>
      <c r="O36" s="31"/>
      <c r="P36" s="7"/>
      <c r="Q36" s="7"/>
      <c r="R36" s="7"/>
      <c r="S36" s="7"/>
    </row>
    <row r="37" spans="1:19" x14ac:dyDescent="0.25">
      <c r="A37" s="9">
        <v>35</v>
      </c>
      <c r="B37" s="9" t="s">
        <v>76</v>
      </c>
      <c r="C37" s="7">
        <v>7000</v>
      </c>
      <c r="D37" s="7">
        <v>16</v>
      </c>
      <c r="E37" s="7">
        <v>2048</v>
      </c>
      <c r="F37" s="7">
        <v>294</v>
      </c>
      <c r="G37" s="7">
        <v>5</v>
      </c>
      <c r="H37" s="7">
        <v>4000</v>
      </c>
      <c r="I37" s="7">
        <v>8</v>
      </c>
      <c r="J37" s="7">
        <v>13</v>
      </c>
      <c r="K37" s="7">
        <v>1</v>
      </c>
      <c r="L37" s="7">
        <v>0</v>
      </c>
      <c r="M37" s="7"/>
      <c r="N37" s="7"/>
      <c r="O37" s="31"/>
      <c r="P37" s="7"/>
      <c r="Q37" s="7"/>
      <c r="R37" s="7"/>
      <c r="S37" s="7"/>
    </row>
    <row r="38" spans="1:19" x14ac:dyDescent="0.25">
      <c r="A38" s="9">
        <v>36</v>
      </c>
      <c r="B38" s="9" t="s">
        <v>77</v>
      </c>
      <c r="C38" s="7">
        <v>7000</v>
      </c>
      <c r="D38" s="7">
        <v>8</v>
      </c>
      <c r="E38" s="7">
        <v>512</v>
      </c>
      <c r="F38" s="7">
        <v>330</v>
      </c>
      <c r="G38" s="7">
        <v>3.5</v>
      </c>
      <c r="H38" s="7">
        <v>1432</v>
      </c>
      <c r="I38" s="7">
        <v>2</v>
      </c>
      <c r="J38" s="7">
        <v>8</v>
      </c>
      <c r="K38" s="7">
        <v>0</v>
      </c>
      <c r="L38" s="7">
        <v>1</v>
      </c>
      <c r="M38" s="7"/>
      <c r="N38" s="7"/>
      <c r="O38" s="7"/>
      <c r="P38" s="7"/>
      <c r="Q38" s="7"/>
      <c r="R38" s="7"/>
      <c r="S38" s="7"/>
    </row>
    <row r="39" spans="1:19" x14ac:dyDescent="0.25">
      <c r="A39" s="9">
        <v>37</v>
      </c>
      <c r="B39" s="9" t="s">
        <v>78</v>
      </c>
      <c r="C39" s="7">
        <v>7000</v>
      </c>
      <c r="D39" s="7">
        <v>16</v>
      </c>
      <c r="E39" s="7">
        <v>1024</v>
      </c>
      <c r="F39" s="7">
        <v>332</v>
      </c>
      <c r="G39" s="7">
        <v>4.5</v>
      </c>
      <c r="H39" s="7">
        <v>2000</v>
      </c>
      <c r="I39" s="7">
        <v>2</v>
      </c>
      <c r="J39" s="7">
        <v>9</v>
      </c>
      <c r="K39" s="7">
        <v>0</v>
      </c>
      <c r="L39" s="7">
        <v>0</v>
      </c>
      <c r="M39" s="7"/>
      <c r="N39" s="7"/>
      <c r="O39" s="9"/>
      <c r="P39" s="9"/>
      <c r="Q39" s="7"/>
      <c r="R39" s="7"/>
      <c r="S39" s="7"/>
    </row>
    <row r="40" spans="1:19" x14ac:dyDescent="0.25">
      <c r="A40" s="9">
        <v>38</v>
      </c>
      <c r="B40" s="9" t="s">
        <v>79</v>
      </c>
      <c r="C40" s="7">
        <v>6900</v>
      </c>
      <c r="D40" s="7">
        <v>16</v>
      </c>
      <c r="E40" s="7">
        <v>2048</v>
      </c>
      <c r="F40" s="7">
        <v>441</v>
      </c>
      <c r="G40" s="7">
        <v>5</v>
      </c>
      <c r="H40" s="7">
        <v>2000</v>
      </c>
      <c r="I40" s="7">
        <v>8</v>
      </c>
      <c r="J40" s="7">
        <v>14</v>
      </c>
      <c r="K40" s="7">
        <v>1</v>
      </c>
      <c r="L40" s="7">
        <v>0</v>
      </c>
      <c r="M40" s="7"/>
      <c r="N40" s="7"/>
    </row>
    <row r="41" spans="1:19" x14ac:dyDescent="0.25">
      <c r="A41" s="9">
        <v>39</v>
      </c>
      <c r="B41" s="9" t="s">
        <v>80</v>
      </c>
      <c r="C41" s="7">
        <v>6500</v>
      </c>
      <c r="D41" s="7">
        <v>32</v>
      </c>
      <c r="E41" s="7">
        <v>2048</v>
      </c>
      <c r="F41" s="7">
        <v>441</v>
      </c>
      <c r="G41" s="7">
        <v>5</v>
      </c>
      <c r="H41" s="7">
        <v>2000</v>
      </c>
      <c r="I41" s="7">
        <v>8</v>
      </c>
      <c r="J41" s="7">
        <v>13</v>
      </c>
      <c r="K41" s="7">
        <v>1</v>
      </c>
      <c r="L41" s="7">
        <v>0</v>
      </c>
      <c r="M41" s="7"/>
      <c r="N41" s="7"/>
      <c r="O41" s="7"/>
      <c r="P41" s="7"/>
      <c r="Q41" s="7"/>
      <c r="R41" s="7"/>
      <c r="S41" s="7"/>
    </row>
    <row r="42" spans="1:19" x14ac:dyDescent="0.25">
      <c r="A42" s="9">
        <v>40</v>
      </c>
      <c r="B42" s="9" t="s">
        <v>81</v>
      </c>
      <c r="C42" s="7">
        <v>6200</v>
      </c>
      <c r="D42" s="7">
        <v>8</v>
      </c>
      <c r="E42" s="7">
        <v>1024</v>
      </c>
      <c r="F42" s="7">
        <v>245</v>
      </c>
      <c r="G42" s="7">
        <v>4.7</v>
      </c>
      <c r="H42" s="7">
        <v>2400</v>
      </c>
      <c r="I42" s="7">
        <v>4</v>
      </c>
      <c r="J42" s="7">
        <v>8</v>
      </c>
      <c r="K42" s="7">
        <v>1</v>
      </c>
      <c r="L42" s="7">
        <v>0</v>
      </c>
      <c r="M42" s="7"/>
      <c r="N42" s="7"/>
      <c r="O42" s="7"/>
      <c r="P42" s="7"/>
      <c r="Q42" s="7"/>
      <c r="R42" s="7"/>
      <c r="S42" s="7"/>
    </row>
    <row r="43" spans="1:19" x14ac:dyDescent="0.25">
      <c r="A43" s="9">
        <v>41</v>
      </c>
      <c r="B43" s="9" t="s">
        <v>82</v>
      </c>
      <c r="C43" s="7">
        <v>6200</v>
      </c>
      <c r="D43" s="7">
        <v>8</v>
      </c>
      <c r="E43" s="7">
        <v>1024</v>
      </c>
      <c r="F43" s="7">
        <v>312</v>
      </c>
      <c r="G43" s="7">
        <v>4.7</v>
      </c>
      <c r="H43" s="7">
        <v>2220</v>
      </c>
      <c r="I43" s="7">
        <v>4</v>
      </c>
      <c r="J43" s="7">
        <v>7</v>
      </c>
      <c r="K43" s="7">
        <v>0</v>
      </c>
      <c r="L43" s="7">
        <v>0</v>
      </c>
      <c r="M43" s="7"/>
      <c r="N43" s="7"/>
    </row>
    <row r="44" spans="1:19" x14ac:dyDescent="0.25">
      <c r="A44" s="9">
        <v>42</v>
      </c>
      <c r="B44" s="9" t="s">
        <v>83</v>
      </c>
      <c r="C44" s="7">
        <v>6000</v>
      </c>
      <c r="D44" s="7">
        <v>8</v>
      </c>
      <c r="E44" s="7">
        <v>1024</v>
      </c>
      <c r="F44" s="7">
        <v>277</v>
      </c>
      <c r="G44" s="7">
        <v>5.3</v>
      </c>
      <c r="H44" s="7">
        <v>2500</v>
      </c>
      <c r="I44" s="7">
        <v>4</v>
      </c>
      <c r="J44" s="7">
        <v>8</v>
      </c>
      <c r="K44" s="7">
        <v>1</v>
      </c>
      <c r="L44" s="7">
        <v>0</v>
      </c>
      <c r="M44" s="7"/>
      <c r="N44" s="7"/>
      <c r="O44" s="7"/>
      <c r="P44" s="7"/>
      <c r="Q44" s="7"/>
      <c r="R44" s="7"/>
      <c r="S44" s="7"/>
    </row>
    <row r="45" spans="1:19" x14ac:dyDescent="0.25">
      <c r="A45" s="9">
        <v>43</v>
      </c>
      <c r="B45" s="9" t="s">
        <v>84</v>
      </c>
      <c r="C45" s="7">
        <v>6000</v>
      </c>
      <c r="D45" s="7">
        <v>8</v>
      </c>
      <c r="E45" s="7">
        <v>1536</v>
      </c>
      <c r="F45" s="7">
        <v>256</v>
      </c>
      <c r="G45" s="7">
        <v>4.3</v>
      </c>
      <c r="H45" s="7">
        <v>1900</v>
      </c>
      <c r="I45" s="7">
        <v>2</v>
      </c>
      <c r="J45" s="7">
        <v>8</v>
      </c>
      <c r="K45" s="7">
        <v>1</v>
      </c>
      <c r="L45" s="7">
        <v>0</v>
      </c>
      <c r="M45" s="7"/>
      <c r="N45" s="7"/>
    </row>
    <row r="46" spans="1:19" x14ac:dyDescent="0.25">
      <c r="A46" s="9">
        <v>44</v>
      </c>
      <c r="B46" s="9" t="s">
        <v>85</v>
      </c>
      <c r="C46" s="7">
        <v>5600</v>
      </c>
      <c r="D46" s="7">
        <v>16</v>
      </c>
      <c r="E46" s="7">
        <v>1024</v>
      </c>
      <c r="F46" s="7">
        <v>294</v>
      </c>
      <c r="G46" s="7">
        <v>5</v>
      </c>
      <c r="H46" s="7">
        <v>2000</v>
      </c>
      <c r="I46" s="7">
        <v>4</v>
      </c>
      <c r="J46" s="7">
        <v>13</v>
      </c>
      <c r="K46" s="7">
        <v>1</v>
      </c>
      <c r="L46" s="7">
        <v>0</v>
      </c>
      <c r="M46" s="7"/>
      <c r="N46" s="7"/>
    </row>
    <row r="47" spans="1:19" x14ac:dyDescent="0.25">
      <c r="A47" s="9">
        <v>45</v>
      </c>
      <c r="B47" s="9" t="s">
        <v>86</v>
      </c>
      <c r="C47" s="7">
        <v>5100</v>
      </c>
      <c r="D47" s="7">
        <v>8</v>
      </c>
      <c r="E47" s="7">
        <v>2048</v>
      </c>
      <c r="F47" s="7">
        <v>267</v>
      </c>
      <c r="G47" s="7">
        <v>5.5</v>
      </c>
      <c r="H47" s="7">
        <v>3200</v>
      </c>
      <c r="I47" s="7">
        <v>8</v>
      </c>
      <c r="J47" s="7">
        <v>13</v>
      </c>
      <c r="K47" s="7">
        <v>1</v>
      </c>
      <c r="L47" s="7">
        <v>0</v>
      </c>
      <c r="M47" s="7"/>
      <c r="N47" s="7"/>
    </row>
    <row r="48" spans="1:19" x14ac:dyDescent="0.25">
      <c r="A48" s="9">
        <v>46</v>
      </c>
      <c r="B48" s="9" t="s">
        <v>87</v>
      </c>
      <c r="C48" s="7">
        <v>4700</v>
      </c>
      <c r="D48" s="7">
        <v>16</v>
      </c>
      <c r="E48" s="7">
        <v>128</v>
      </c>
      <c r="F48" s="7">
        <v>165</v>
      </c>
      <c r="G48" s="7">
        <v>3.5</v>
      </c>
      <c r="H48" s="7">
        <v>1150</v>
      </c>
      <c r="I48" s="7">
        <v>2</v>
      </c>
      <c r="J48" s="7">
        <v>2</v>
      </c>
      <c r="K48" s="7">
        <v>0</v>
      </c>
      <c r="L48" s="7">
        <v>1</v>
      </c>
      <c r="M48" s="7"/>
      <c r="N48" s="7"/>
    </row>
    <row r="49" spans="1:19" x14ac:dyDescent="0.25">
      <c r="A49" s="9">
        <v>47</v>
      </c>
      <c r="B49" s="9" t="s">
        <v>88</v>
      </c>
      <c r="C49" s="7">
        <v>4700</v>
      </c>
      <c r="D49" s="7">
        <v>16</v>
      </c>
      <c r="E49" s="7">
        <v>1536</v>
      </c>
      <c r="F49" s="7">
        <v>306</v>
      </c>
      <c r="G49" s="7">
        <v>4.8</v>
      </c>
      <c r="H49" s="7">
        <v>2100</v>
      </c>
      <c r="I49" s="7">
        <v>4</v>
      </c>
      <c r="J49" s="7">
        <v>8</v>
      </c>
      <c r="K49" s="7">
        <v>1</v>
      </c>
      <c r="L49" s="7">
        <v>0</v>
      </c>
      <c r="M49" s="7"/>
      <c r="N49" s="7"/>
    </row>
    <row r="50" spans="1:19" x14ac:dyDescent="0.25">
      <c r="A50" s="9">
        <v>48</v>
      </c>
      <c r="B50" s="9" t="s">
        <v>89</v>
      </c>
      <c r="C50" s="7">
        <v>4600</v>
      </c>
      <c r="D50" s="7">
        <v>16</v>
      </c>
      <c r="E50" s="7">
        <v>2048</v>
      </c>
      <c r="F50" s="7">
        <v>294</v>
      </c>
      <c r="G50" s="7">
        <v>5</v>
      </c>
      <c r="H50" s="7">
        <v>2520</v>
      </c>
      <c r="I50" s="7">
        <v>4</v>
      </c>
      <c r="J50" s="7">
        <v>13</v>
      </c>
      <c r="K50" s="7">
        <v>1</v>
      </c>
      <c r="L50" s="7">
        <v>0</v>
      </c>
      <c r="M50" s="7"/>
      <c r="N50" s="7"/>
    </row>
    <row r="51" spans="1:19" x14ac:dyDescent="0.25">
      <c r="A51" s="9">
        <v>49</v>
      </c>
      <c r="B51" s="9" t="s">
        <v>90</v>
      </c>
      <c r="C51" s="7">
        <v>4500</v>
      </c>
      <c r="D51" s="7">
        <v>4</v>
      </c>
      <c r="E51" s="7">
        <v>1024</v>
      </c>
      <c r="F51" s="7">
        <v>220</v>
      </c>
      <c r="G51" s="7">
        <v>5</v>
      </c>
      <c r="H51" s="7">
        <v>1950</v>
      </c>
      <c r="I51" s="7">
        <v>4</v>
      </c>
      <c r="J51" s="7">
        <v>5</v>
      </c>
      <c r="K51" s="7">
        <v>1</v>
      </c>
      <c r="L51" s="7">
        <v>0</v>
      </c>
      <c r="M51" s="7"/>
      <c r="N51" s="7"/>
      <c r="O51" s="7"/>
      <c r="P51" s="7"/>
      <c r="Q51" s="7"/>
      <c r="R51" s="7"/>
      <c r="S51" s="7"/>
    </row>
    <row r="52" spans="1:19" x14ac:dyDescent="0.25">
      <c r="A52" s="9">
        <v>50</v>
      </c>
      <c r="B52" s="9" t="s">
        <v>91</v>
      </c>
      <c r="C52" s="7">
        <v>4500</v>
      </c>
      <c r="D52" s="7">
        <v>8</v>
      </c>
      <c r="E52" s="7">
        <v>1024</v>
      </c>
      <c r="F52" s="7">
        <v>294</v>
      </c>
      <c r="G52" s="7">
        <v>5</v>
      </c>
      <c r="H52" s="7">
        <v>1900</v>
      </c>
      <c r="I52" s="7">
        <v>4</v>
      </c>
      <c r="J52" s="7">
        <v>13</v>
      </c>
      <c r="K52" s="7">
        <v>1</v>
      </c>
      <c r="L52" s="7">
        <v>0</v>
      </c>
      <c r="M52" s="7"/>
      <c r="N52" s="7"/>
    </row>
    <row r="53" spans="1:19" x14ac:dyDescent="0.25">
      <c r="A53" s="9">
        <v>51</v>
      </c>
      <c r="B53" s="9" t="s">
        <v>92</v>
      </c>
      <c r="C53" s="7">
        <v>4500</v>
      </c>
      <c r="D53" s="7">
        <v>16</v>
      </c>
      <c r="E53" s="7">
        <v>2048</v>
      </c>
      <c r="F53" s="7">
        <v>312</v>
      </c>
      <c r="G53" s="7">
        <v>4.7</v>
      </c>
      <c r="H53" s="7">
        <v>2000</v>
      </c>
      <c r="I53" s="7">
        <v>4</v>
      </c>
      <c r="J53" s="7">
        <v>13</v>
      </c>
      <c r="K53" s="7">
        <v>1</v>
      </c>
      <c r="L53" s="7">
        <v>0</v>
      </c>
      <c r="M53" s="7"/>
      <c r="N53" s="7"/>
    </row>
    <row r="54" spans="1:19" x14ac:dyDescent="0.25">
      <c r="A54" s="9">
        <v>52</v>
      </c>
      <c r="B54" s="9" t="s">
        <v>93</v>
      </c>
      <c r="C54" s="7">
        <v>4200</v>
      </c>
      <c r="D54" s="7">
        <v>16</v>
      </c>
      <c r="E54" s="7">
        <v>1024</v>
      </c>
      <c r="F54" s="7">
        <v>220</v>
      </c>
      <c r="G54" s="7">
        <v>5</v>
      </c>
      <c r="H54" s="7">
        <v>1800</v>
      </c>
      <c r="I54" s="7">
        <v>4</v>
      </c>
      <c r="J54" s="7">
        <v>8</v>
      </c>
      <c r="K54" s="7">
        <v>1</v>
      </c>
      <c r="L54" s="7">
        <v>0</v>
      </c>
      <c r="M54" s="7"/>
      <c r="N54" s="7"/>
    </row>
    <row r="55" spans="1:19" x14ac:dyDescent="0.25">
      <c r="A55" s="9">
        <v>53</v>
      </c>
      <c r="B55" s="9" t="s">
        <v>94</v>
      </c>
      <c r="C55" s="7">
        <v>4200</v>
      </c>
      <c r="D55" s="7">
        <v>4</v>
      </c>
      <c r="E55" s="7">
        <v>1024</v>
      </c>
      <c r="F55" s="7">
        <v>218</v>
      </c>
      <c r="G55" s="7">
        <v>4.5</v>
      </c>
      <c r="H55" s="7">
        <v>2330</v>
      </c>
      <c r="I55" s="7">
        <v>4</v>
      </c>
      <c r="J55" s="7">
        <v>5</v>
      </c>
      <c r="K55" s="7">
        <v>1</v>
      </c>
      <c r="L55" s="7">
        <v>0</v>
      </c>
      <c r="M55" s="7"/>
      <c r="N55" s="7"/>
    </row>
    <row r="56" spans="1:19" x14ac:dyDescent="0.25">
      <c r="A56" s="9">
        <v>54</v>
      </c>
      <c r="B56" s="9" t="s">
        <v>95</v>
      </c>
      <c r="C56" s="7">
        <v>4000</v>
      </c>
      <c r="D56" s="7">
        <v>8</v>
      </c>
      <c r="E56" s="7">
        <v>1024</v>
      </c>
      <c r="F56" s="7">
        <v>187</v>
      </c>
      <c r="G56" s="7">
        <v>5</v>
      </c>
      <c r="H56" s="7">
        <v>2100</v>
      </c>
      <c r="I56" s="7">
        <v>4</v>
      </c>
      <c r="J56" s="7">
        <v>5</v>
      </c>
      <c r="K56" s="7">
        <v>1</v>
      </c>
      <c r="L56" s="7">
        <v>0</v>
      </c>
      <c r="M56" s="7"/>
      <c r="N56" s="7"/>
    </row>
    <row r="57" spans="1:19" x14ac:dyDescent="0.25">
      <c r="A57" s="9">
        <v>55</v>
      </c>
      <c r="B57" s="9" t="s">
        <v>96</v>
      </c>
      <c r="C57" s="7">
        <v>3900</v>
      </c>
      <c r="D57" s="7">
        <v>8</v>
      </c>
      <c r="E57" s="7">
        <v>1024</v>
      </c>
      <c r="F57" s="7">
        <v>220</v>
      </c>
      <c r="G57" s="7">
        <v>5</v>
      </c>
      <c r="H57" s="7">
        <v>1800</v>
      </c>
      <c r="I57" s="7">
        <v>4</v>
      </c>
      <c r="J57" s="7">
        <v>13</v>
      </c>
      <c r="K57" s="7">
        <v>1</v>
      </c>
      <c r="L57" s="7">
        <v>0</v>
      </c>
      <c r="M57" s="7"/>
      <c r="N57" s="7"/>
    </row>
    <row r="58" spans="1:19" x14ac:dyDescent="0.25">
      <c r="A58" s="9">
        <v>56</v>
      </c>
      <c r="B58" s="9" t="s">
        <v>97</v>
      </c>
      <c r="C58" s="7">
        <v>3700</v>
      </c>
      <c r="D58" s="7">
        <v>4</v>
      </c>
      <c r="E58" s="7">
        <v>1024</v>
      </c>
      <c r="F58" s="7">
        <v>245</v>
      </c>
      <c r="G58" s="7">
        <v>4</v>
      </c>
      <c r="H58" s="7">
        <v>1750</v>
      </c>
      <c r="I58" s="7">
        <v>2</v>
      </c>
      <c r="J58" s="7">
        <v>5</v>
      </c>
      <c r="K58" s="7">
        <v>1</v>
      </c>
      <c r="L58" s="7">
        <v>0</v>
      </c>
      <c r="M58" s="7"/>
      <c r="N58" s="7"/>
    </row>
    <row r="59" spans="1:19" x14ac:dyDescent="0.25">
      <c r="A59" s="9">
        <v>57</v>
      </c>
      <c r="B59" s="9" t="s">
        <v>98</v>
      </c>
      <c r="C59" s="7">
        <v>3600</v>
      </c>
      <c r="D59" s="7">
        <v>4</v>
      </c>
      <c r="E59" s="7">
        <v>1024</v>
      </c>
      <c r="F59" s="7">
        <v>245</v>
      </c>
      <c r="G59" s="7">
        <v>4.5</v>
      </c>
      <c r="H59" s="7">
        <v>1900</v>
      </c>
      <c r="I59" s="7">
        <v>4</v>
      </c>
      <c r="J59" s="7">
        <v>8</v>
      </c>
      <c r="K59" s="7">
        <v>1</v>
      </c>
      <c r="L59" s="7">
        <v>0</v>
      </c>
      <c r="M59" s="7"/>
      <c r="N59" s="7"/>
    </row>
    <row r="60" spans="1:19" x14ac:dyDescent="0.25">
      <c r="A60" s="9">
        <v>58</v>
      </c>
      <c r="B60" s="9" t="s">
        <v>99</v>
      </c>
      <c r="C60" s="7">
        <v>3500</v>
      </c>
      <c r="D60" s="7">
        <v>4</v>
      </c>
      <c r="E60" s="7">
        <v>1024</v>
      </c>
      <c r="F60" s="7">
        <v>294</v>
      </c>
      <c r="G60" s="7">
        <v>5</v>
      </c>
      <c r="H60" s="7">
        <v>1900</v>
      </c>
      <c r="I60" s="7">
        <v>2</v>
      </c>
      <c r="J60" s="7">
        <v>13</v>
      </c>
      <c r="K60" s="7">
        <v>1</v>
      </c>
      <c r="L60" s="7">
        <v>0</v>
      </c>
      <c r="M60" s="7"/>
      <c r="N60" s="7"/>
    </row>
    <row r="61" spans="1:19" x14ac:dyDescent="0.25">
      <c r="A61" s="9">
        <v>59</v>
      </c>
      <c r="B61" s="9" t="s">
        <v>100</v>
      </c>
      <c r="C61" s="7">
        <v>3200</v>
      </c>
      <c r="D61" s="7">
        <v>4</v>
      </c>
      <c r="E61" s="7">
        <v>1024</v>
      </c>
      <c r="F61" s="7">
        <v>245</v>
      </c>
      <c r="G61" s="7">
        <v>4.5</v>
      </c>
      <c r="H61" s="7">
        <v>1800</v>
      </c>
      <c r="I61" s="7">
        <v>4</v>
      </c>
      <c r="J61" s="7">
        <v>8</v>
      </c>
      <c r="K61" s="7">
        <v>1</v>
      </c>
      <c r="L61" s="7">
        <v>0</v>
      </c>
      <c r="M61" s="7"/>
      <c r="N61" s="7"/>
    </row>
    <row r="62" spans="1:19" x14ac:dyDescent="0.25">
      <c r="A62" s="9">
        <v>60</v>
      </c>
      <c r="B62" s="9" t="s">
        <v>101</v>
      </c>
      <c r="C62" s="7">
        <v>3200</v>
      </c>
      <c r="D62" s="7">
        <v>8</v>
      </c>
      <c r="E62" s="7">
        <v>512</v>
      </c>
      <c r="F62" s="7">
        <v>218</v>
      </c>
      <c r="G62" s="7">
        <v>4.5</v>
      </c>
      <c r="H62" s="7">
        <v>1830</v>
      </c>
      <c r="I62" s="7">
        <v>4</v>
      </c>
      <c r="J62" s="7">
        <v>5</v>
      </c>
      <c r="K62" s="7">
        <v>0</v>
      </c>
      <c r="L62" s="7">
        <v>0</v>
      </c>
      <c r="M62" s="7"/>
      <c r="N62" s="7"/>
    </row>
    <row r="63" spans="1:19" x14ac:dyDescent="0.25">
      <c r="A63" s="9">
        <v>61</v>
      </c>
      <c r="B63" s="9" t="s">
        <v>102</v>
      </c>
      <c r="C63" s="7">
        <v>3200</v>
      </c>
      <c r="D63" s="7">
        <v>8</v>
      </c>
      <c r="E63" s="7">
        <v>1024</v>
      </c>
      <c r="F63" s="7">
        <v>220</v>
      </c>
      <c r="G63" s="7">
        <v>5</v>
      </c>
      <c r="H63" s="7">
        <v>1905</v>
      </c>
      <c r="I63" s="7">
        <v>4</v>
      </c>
      <c r="J63" s="7">
        <v>5</v>
      </c>
      <c r="K63" s="7">
        <v>0</v>
      </c>
      <c r="L63" s="7">
        <v>0</v>
      </c>
      <c r="M63" s="7"/>
      <c r="N63" s="7"/>
    </row>
    <row r="64" spans="1:19" x14ac:dyDescent="0.25">
      <c r="A64" s="9">
        <v>62</v>
      </c>
      <c r="B64" s="9" t="s">
        <v>103</v>
      </c>
      <c r="C64" s="7">
        <v>3100</v>
      </c>
      <c r="D64" s="7">
        <v>4</v>
      </c>
      <c r="E64" s="7">
        <v>1024</v>
      </c>
      <c r="F64" s="7">
        <v>196</v>
      </c>
      <c r="G64" s="7">
        <v>5</v>
      </c>
      <c r="H64" s="7">
        <v>2000</v>
      </c>
      <c r="I64" s="7">
        <v>4</v>
      </c>
      <c r="J64" s="7">
        <v>5</v>
      </c>
      <c r="K64" s="7">
        <v>1</v>
      </c>
      <c r="L64" s="7">
        <v>0</v>
      </c>
      <c r="M64" s="7"/>
      <c r="N64" s="7"/>
    </row>
    <row r="65" spans="1:14" x14ac:dyDescent="0.25">
      <c r="A65" s="9">
        <v>63</v>
      </c>
      <c r="B65" s="9" t="s">
        <v>104</v>
      </c>
      <c r="C65" s="7">
        <v>2900</v>
      </c>
      <c r="D65" s="7">
        <v>4</v>
      </c>
      <c r="E65" s="7">
        <v>768</v>
      </c>
      <c r="F65" s="7">
        <v>233</v>
      </c>
      <c r="G65" s="7">
        <v>4</v>
      </c>
      <c r="H65" s="7">
        <v>1500</v>
      </c>
      <c r="I65" s="7">
        <v>2</v>
      </c>
      <c r="J65" s="7">
        <v>5</v>
      </c>
      <c r="K65" s="7">
        <v>1</v>
      </c>
      <c r="L65" s="7">
        <v>0</v>
      </c>
      <c r="M65" s="7"/>
      <c r="N65" s="7"/>
    </row>
    <row r="66" spans="1:14" x14ac:dyDescent="0.25">
      <c r="A66" s="9">
        <v>64</v>
      </c>
      <c r="B66" s="9" t="s">
        <v>105</v>
      </c>
      <c r="C66" s="7">
        <v>2700</v>
      </c>
      <c r="D66" s="7">
        <v>4</v>
      </c>
      <c r="E66" s="7">
        <v>768</v>
      </c>
      <c r="F66" s="7">
        <v>233</v>
      </c>
      <c r="G66" s="7">
        <v>4</v>
      </c>
      <c r="H66" s="7">
        <v>1500</v>
      </c>
      <c r="I66" s="7">
        <v>2</v>
      </c>
      <c r="J66" s="7">
        <v>5</v>
      </c>
      <c r="K66" s="7">
        <v>1</v>
      </c>
      <c r="L66" s="7">
        <v>0</v>
      </c>
      <c r="M66" s="7"/>
      <c r="N66" s="7"/>
    </row>
    <row r="67" spans="1:14" x14ac:dyDescent="0.25">
      <c r="A67" s="9">
        <v>65</v>
      </c>
      <c r="B67" s="9" t="s">
        <v>106</v>
      </c>
      <c r="C67" s="7">
        <v>2500</v>
      </c>
      <c r="D67" s="7">
        <v>8</v>
      </c>
      <c r="E67" s="7">
        <v>512</v>
      </c>
      <c r="F67" s="7">
        <v>218</v>
      </c>
      <c r="G67" s="7">
        <v>4.5</v>
      </c>
      <c r="H67" s="7">
        <v>1830</v>
      </c>
      <c r="I67" s="7">
        <v>4</v>
      </c>
      <c r="J67" s="7">
        <v>5</v>
      </c>
      <c r="K67" s="7">
        <v>0</v>
      </c>
      <c r="L67" s="7">
        <v>0</v>
      </c>
      <c r="M67" s="7"/>
      <c r="N67" s="7"/>
    </row>
    <row r="68" spans="1:14" x14ac:dyDescent="0.25">
      <c r="A68" s="9">
        <v>66</v>
      </c>
      <c r="B68" s="9" t="s">
        <v>107</v>
      </c>
      <c r="C68" s="7">
        <v>2500</v>
      </c>
      <c r="D68" s="7">
        <v>4</v>
      </c>
      <c r="E68" s="7">
        <v>1024</v>
      </c>
      <c r="F68" s="7">
        <v>218</v>
      </c>
      <c r="G68" s="7">
        <v>4.5</v>
      </c>
      <c r="H68" s="7">
        <v>2000</v>
      </c>
      <c r="I68" s="7">
        <v>4</v>
      </c>
      <c r="J68" s="7">
        <v>5</v>
      </c>
      <c r="K68" s="7">
        <v>1</v>
      </c>
      <c r="L68" s="7">
        <v>0</v>
      </c>
      <c r="M68" s="7"/>
      <c r="N68" s="7"/>
    </row>
    <row r="69" spans="1:14" x14ac:dyDescent="0.25">
      <c r="A69" s="9">
        <v>67</v>
      </c>
      <c r="B69" s="9" t="s">
        <v>108</v>
      </c>
      <c r="C69" s="7">
        <v>2300</v>
      </c>
      <c r="D69" s="7">
        <v>4</v>
      </c>
      <c r="E69" s="7">
        <v>512</v>
      </c>
      <c r="F69" s="7">
        <v>233</v>
      </c>
      <c r="G69" s="7">
        <v>4</v>
      </c>
      <c r="H69" s="7">
        <v>1400</v>
      </c>
      <c r="I69" s="7">
        <v>2</v>
      </c>
      <c r="J69" s="7">
        <v>5</v>
      </c>
      <c r="K69" s="7">
        <v>1</v>
      </c>
      <c r="L69" s="7">
        <v>0</v>
      </c>
      <c r="M69" s="7"/>
      <c r="N69" s="7"/>
    </row>
    <row r="70" spans="1:14" x14ac:dyDescent="0.25">
      <c r="A70" s="9">
        <v>68</v>
      </c>
      <c r="B70" s="9" t="s">
        <v>109</v>
      </c>
      <c r="C70" s="7">
        <v>2200</v>
      </c>
      <c r="D70" s="7">
        <v>4</v>
      </c>
      <c r="E70" s="7">
        <v>512</v>
      </c>
      <c r="F70" s="7">
        <v>245</v>
      </c>
      <c r="G70" s="7">
        <v>4</v>
      </c>
      <c r="H70" s="7">
        <v>1430</v>
      </c>
      <c r="I70" s="7">
        <v>4</v>
      </c>
      <c r="J70" s="7">
        <v>5</v>
      </c>
      <c r="K70" s="7">
        <v>0</v>
      </c>
      <c r="L70" s="7">
        <v>0</v>
      </c>
      <c r="M70" s="7"/>
      <c r="N70" s="7"/>
    </row>
    <row r="71" spans="1:14" x14ac:dyDescent="0.25">
      <c r="A71" s="9">
        <v>69</v>
      </c>
      <c r="B71" s="9" t="s">
        <v>110</v>
      </c>
      <c r="C71" s="7">
        <v>2000</v>
      </c>
      <c r="D71" s="7">
        <v>4</v>
      </c>
      <c r="E71" s="7">
        <v>512</v>
      </c>
      <c r="F71" s="7">
        <v>233</v>
      </c>
      <c r="G71" s="7">
        <v>4</v>
      </c>
      <c r="H71" s="7">
        <v>1500</v>
      </c>
      <c r="I71" s="7">
        <v>2</v>
      </c>
      <c r="J71" s="7">
        <v>5</v>
      </c>
      <c r="K71" s="7">
        <v>1</v>
      </c>
      <c r="L71" s="7">
        <v>0</v>
      </c>
      <c r="M71" s="7"/>
      <c r="N71" s="7"/>
    </row>
    <row r="72" spans="1:14" x14ac:dyDescent="0.25">
      <c r="A72" s="9">
        <v>70</v>
      </c>
      <c r="B72" s="9" t="s">
        <v>111</v>
      </c>
      <c r="C72" s="7">
        <v>1700</v>
      </c>
      <c r="D72" s="7">
        <v>4</v>
      </c>
      <c r="E72" s="7">
        <v>512</v>
      </c>
      <c r="F72" s="7">
        <v>233</v>
      </c>
      <c r="G72" s="7">
        <v>4</v>
      </c>
      <c r="H72" s="7">
        <v>1600</v>
      </c>
      <c r="I72" s="7">
        <v>4</v>
      </c>
      <c r="J72" s="7">
        <v>2</v>
      </c>
      <c r="K72" s="7">
        <v>1</v>
      </c>
      <c r="L72" s="7">
        <v>0</v>
      </c>
      <c r="M72" s="7"/>
      <c r="N72" s="7"/>
    </row>
    <row r="73" spans="1:14" ht="15.75" x14ac:dyDescent="0.25">
      <c r="A73" s="9"/>
      <c r="C73" s="33"/>
      <c r="D73" s="33"/>
      <c r="E73" s="33"/>
      <c r="G73" s="34"/>
      <c r="H73" s="33"/>
      <c r="J73" s="33"/>
      <c r="N73" s="33"/>
    </row>
    <row r="74" spans="1:14" ht="15.75" x14ac:dyDescent="0.25">
      <c r="A74" s="9"/>
      <c r="C74" s="33"/>
      <c r="D74" s="33"/>
      <c r="E74" s="33"/>
      <c r="G74" s="35"/>
      <c r="N74" s="33"/>
    </row>
    <row r="75" spans="1:14" x14ac:dyDescent="0.25">
      <c r="A75" s="9"/>
      <c r="G75" s="35"/>
      <c r="H75" s="36"/>
      <c r="N75" s="36"/>
    </row>
    <row r="76" spans="1:14" x14ac:dyDescent="0.25">
      <c r="A76" s="9"/>
      <c r="B76" s="32" t="s">
        <v>112</v>
      </c>
      <c r="C76">
        <v>16</v>
      </c>
      <c r="G76" s="35"/>
      <c r="H76" s="36"/>
      <c r="N76" s="36"/>
    </row>
    <row r="77" spans="1:14" x14ac:dyDescent="0.25">
      <c r="B77" s="32" t="s">
        <v>113</v>
      </c>
      <c r="C77">
        <v>20</v>
      </c>
      <c r="G77" s="35"/>
      <c r="H77" s="36"/>
      <c r="N77" s="36"/>
    </row>
    <row r="78" spans="1:14" x14ac:dyDescent="0.25">
      <c r="B78" s="32" t="s">
        <v>114</v>
      </c>
      <c r="C78">
        <v>22</v>
      </c>
      <c r="G78" s="35"/>
      <c r="H78" s="36"/>
      <c r="N78" s="36"/>
    </row>
    <row r="79" spans="1:14" x14ac:dyDescent="0.25">
      <c r="B79" s="32" t="s">
        <v>115</v>
      </c>
      <c r="C79">
        <v>12</v>
      </c>
      <c r="H79" s="36"/>
      <c r="N79" s="36"/>
    </row>
    <row r="80" spans="1:14" x14ac:dyDescent="0.25">
      <c r="H80" s="36"/>
      <c r="N80" s="36"/>
    </row>
    <row r="81" spans="1:14" x14ac:dyDescent="0.25">
      <c r="G81" s="37"/>
      <c r="H81" s="36"/>
      <c r="N81" s="36"/>
    </row>
    <row r="82" spans="1:14" x14ac:dyDescent="0.25">
      <c r="G82" s="38"/>
      <c r="H82" s="36"/>
      <c r="N82" s="36"/>
    </row>
    <row r="83" spans="1:14" x14ac:dyDescent="0.25">
      <c r="G83" s="35"/>
      <c r="H83" s="36"/>
      <c r="N83" s="36"/>
    </row>
    <row r="84" spans="1:14" x14ac:dyDescent="0.25">
      <c r="A84"/>
      <c r="B84"/>
      <c r="G84" s="35"/>
      <c r="H84" s="36"/>
      <c r="N84" s="36"/>
    </row>
    <row r="85" spans="1:14" x14ac:dyDescent="0.25">
      <c r="A85"/>
      <c r="B85"/>
      <c r="G85" s="35"/>
      <c r="H85" s="36"/>
      <c r="N85" s="36"/>
    </row>
    <row r="86" spans="1:14" x14ac:dyDescent="0.25">
      <c r="A86"/>
      <c r="B86"/>
      <c r="H86" s="36"/>
      <c r="N86" s="36"/>
    </row>
    <row r="87" spans="1:14" x14ac:dyDescent="0.25">
      <c r="A87"/>
      <c r="B87"/>
      <c r="G87" s="35"/>
      <c r="H87" s="36"/>
      <c r="N87" s="36"/>
    </row>
    <row r="88" spans="1:14" ht="15.75" x14ac:dyDescent="0.25">
      <c r="A88"/>
      <c r="B88"/>
      <c r="C88" s="33"/>
      <c r="D88" s="33"/>
      <c r="E88" s="33"/>
      <c r="H88" s="33"/>
      <c r="J88" s="33"/>
      <c r="N88" s="33"/>
    </row>
    <row r="89" spans="1:14" ht="15.75" x14ac:dyDescent="0.25">
      <c r="A89"/>
      <c r="B89"/>
      <c r="C89" s="33"/>
      <c r="D89" s="33"/>
      <c r="E89" s="33"/>
      <c r="H89" s="33"/>
      <c r="J89" s="33"/>
      <c r="N89" s="33"/>
    </row>
    <row r="90" spans="1:14" ht="15.75" x14ac:dyDescent="0.25">
      <c r="A90"/>
      <c r="B90"/>
      <c r="C90" s="33"/>
      <c r="D90" s="33"/>
      <c r="E90" s="33"/>
      <c r="G90" s="36"/>
      <c r="H90" s="33"/>
      <c r="J90" s="33"/>
      <c r="N90" s="33"/>
    </row>
    <row r="91" spans="1:14" ht="15.75" x14ac:dyDescent="0.25">
      <c r="A91"/>
      <c r="B91"/>
      <c r="C91" s="33"/>
      <c r="D91" s="33"/>
      <c r="E91" s="33"/>
      <c r="H91" s="33"/>
      <c r="J91" s="33"/>
      <c r="N91" s="33"/>
    </row>
    <row r="92" spans="1:14" ht="15.75" x14ac:dyDescent="0.25">
      <c r="A92"/>
      <c r="B92"/>
      <c r="C92" s="33"/>
      <c r="D92" s="33"/>
      <c r="E92" s="33"/>
      <c r="G92" s="39"/>
      <c r="H92" s="33"/>
      <c r="J92" s="33"/>
      <c r="N92" s="33"/>
    </row>
    <row r="93" spans="1:14" ht="15.75" x14ac:dyDescent="0.25">
      <c r="A93"/>
      <c r="B93"/>
      <c r="C93" s="33"/>
      <c r="D93" s="33"/>
      <c r="E93" s="33"/>
      <c r="H93" s="33"/>
      <c r="J93" s="33"/>
      <c r="N93" s="33"/>
    </row>
    <row r="94" spans="1:14" ht="15.75" x14ac:dyDescent="0.25">
      <c r="A94"/>
      <c r="B94"/>
      <c r="C94" s="33"/>
      <c r="D94" s="33"/>
      <c r="E94" s="33"/>
      <c r="G94" s="35"/>
      <c r="H94" s="33"/>
      <c r="J94" s="33"/>
      <c r="N94" s="33"/>
    </row>
    <row r="95" spans="1:14" ht="15.75" x14ac:dyDescent="0.25">
      <c r="A95"/>
      <c r="B95"/>
      <c r="C95" s="33"/>
      <c r="D95" s="33"/>
      <c r="E95" s="33"/>
      <c r="H95" s="33"/>
      <c r="J95" s="33"/>
      <c r="N95" s="33"/>
    </row>
    <row r="96" spans="1:14" ht="15.75" x14ac:dyDescent="0.25">
      <c r="A96"/>
      <c r="B96"/>
      <c r="C96" s="33"/>
      <c r="D96" s="33"/>
      <c r="E96" s="33"/>
      <c r="G96" s="39"/>
      <c r="H96" s="33"/>
      <c r="J96" s="33"/>
      <c r="N96" s="33"/>
    </row>
    <row r="97" spans="1:14" ht="15.75" x14ac:dyDescent="0.25">
      <c r="A97"/>
      <c r="B97"/>
      <c r="C97" s="33"/>
      <c r="D97" s="33"/>
      <c r="E97" s="33"/>
      <c r="H97" s="33"/>
      <c r="J97" s="33"/>
      <c r="N97" s="33"/>
    </row>
    <row r="98" spans="1:14" ht="15.75" x14ac:dyDescent="0.25">
      <c r="A98"/>
      <c r="B98"/>
      <c r="C98" s="33"/>
      <c r="D98" s="33"/>
      <c r="E98" s="33"/>
      <c r="H98" s="33"/>
      <c r="J98" s="33"/>
      <c r="N98" s="33"/>
    </row>
    <row r="99" spans="1:14" ht="15.75" x14ac:dyDescent="0.25">
      <c r="A99"/>
      <c r="B99"/>
      <c r="C99" s="33"/>
      <c r="D99" s="33"/>
      <c r="E99" s="33"/>
      <c r="G99" s="40"/>
      <c r="H99" s="33"/>
      <c r="J99" s="33"/>
      <c r="N99" s="33"/>
    </row>
    <row r="100" spans="1:14" ht="15.75" x14ac:dyDescent="0.25">
      <c r="A100"/>
      <c r="B100"/>
      <c r="C100" s="33"/>
      <c r="D100" s="33"/>
      <c r="E100" s="33"/>
      <c r="H100" s="33"/>
      <c r="J100" s="33"/>
      <c r="N100" s="33"/>
    </row>
    <row r="101" spans="1:14" ht="15.75" x14ac:dyDescent="0.25">
      <c r="A101"/>
      <c r="B101"/>
      <c r="G101" s="36"/>
      <c r="H101" s="33"/>
      <c r="N101" s="33"/>
    </row>
    <row r="102" spans="1:14" ht="15.75" x14ac:dyDescent="0.25">
      <c r="A102"/>
      <c r="B102"/>
      <c r="G102" s="41"/>
      <c r="H102" s="33"/>
      <c r="N102" s="33"/>
    </row>
    <row r="103" spans="1:14" ht="15.75" x14ac:dyDescent="0.25">
      <c r="A103"/>
      <c r="B103"/>
      <c r="G103" s="41"/>
      <c r="H103" s="33"/>
      <c r="N103" s="33"/>
    </row>
    <row r="104" spans="1:14" ht="15.75" x14ac:dyDescent="0.25">
      <c r="A104"/>
      <c r="B104"/>
      <c r="G104" s="42"/>
      <c r="H104" s="33"/>
      <c r="N104" s="33"/>
    </row>
    <row r="105" spans="1:14" ht="15.75" x14ac:dyDescent="0.25">
      <c r="A105"/>
      <c r="B105"/>
      <c r="G105" s="42"/>
      <c r="H105" s="33"/>
      <c r="N105" s="33"/>
    </row>
    <row r="106" spans="1:14" ht="15.75" x14ac:dyDescent="0.25">
      <c r="A106"/>
      <c r="B106"/>
      <c r="G106" s="35"/>
      <c r="H106" s="33"/>
      <c r="N106" s="33"/>
    </row>
    <row r="107" spans="1:14" ht="15.75" x14ac:dyDescent="0.25">
      <c r="A107"/>
      <c r="B107"/>
      <c r="G107" s="35"/>
      <c r="H107" s="33"/>
      <c r="N107" s="33"/>
    </row>
    <row r="108" spans="1:14" ht="15.75" x14ac:dyDescent="0.25">
      <c r="A108"/>
      <c r="B108"/>
      <c r="N108" s="33"/>
    </row>
    <row r="109" spans="1:14" ht="15.75" x14ac:dyDescent="0.25">
      <c r="A109"/>
      <c r="B109"/>
      <c r="N109" s="33"/>
    </row>
    <row r="110" spans="1:14" ht="15.75" x14ac:dyDescent="0.25">
      <c r="A110"/>
      <c r="B110"/>
      <c r="J110" s="33"/>
      <c r="L110" s="33"/>
    </row>
    <row r="111" spans="1:14" ht="15.75" x14ac:dyDescent="0.25">
      <c r="A111"/>
      <c r="B111"/>
      <c r="J111" s="33"/>
      <c r="L111" s="33"/>
    </row>
    <row r="112" spans="1:14" ht="15.75" x14ac:dyDescent="0.25">
      <c r="A112"/>
      <c r="B112"/>
      <c r="J112" s="33"/>
      <c r="L112" s="33"/>
    </row>
    <row r="113" spans="1:14" ht="15.75" x14ac:dyDescent="0.25">
      <c r="A113"/>
      <c r="B113"/>
      <c r="J113" s="33"/>
      <c r="L113" s="33"/>
    </row>
    <row r="114" spans="1:14" ht="15.75" x14ac:dyDescent="0.25">
      <c r="A114"/>
      <c r="B114"/>
      <c r="J114" s="7"/>
      <c r="L114" s="33"/>
    </row>
    <row r="115" spans="1:14" ht="15.75" x14ac:dyDescent="0.25">
      <c r="A115"/>
      <c r="B115"/>
      <c r="L115" s="33"/>
      <c r="M115" s="33"/>
    </row>
    <row r="116" spans="1:14" ht="15.75" x14ac:dyDescent="0.25">
      <c r="A116"/>
      <c r="B116"/>
      <c r="N116" s="33"/>
    </row>
    <row r="117" spans="1:14" ht="15.75" x14ac:dyDescent="0.25">
      <c r="A117"/>
      <c r="B117"/>
      <c r="N117" s="33"/>
    </row>
    <row r="118" spans="1:14" ht="15.75" x14ac:dyDescent="0.25">
      <c r="A118"/>
      <c r="B118"/>
      <c r="G118" s="35"/>
      <c r="H118" s="33"/>
      <c r="N118" s="33"/>
    </row>
    <row r="119" spans="1:14" ht="15.75" x14ac:dyDescent="0.25">
      <c r="A119"/>
      <c r="B119"/>
      <c r="H119" s="33"/>
      <c r="N119" s="33"/>
    </row>
    <row r="120" spans="1:14" ht="15.75" x14ac:dyDescent="0.25">
      <c r="A120"/>
      <c r="B120"/>
      <c r="G120" s="36"/>
      <c r="H120" s="33"/>
      <c r="N120" s="33"/>
    </row>
    <row r="121" spans="1:14" ht="15.75" x14ac:dyDescent="0.25">
      <c r="A121"/>
      <c r="B121"/>
      <c r="G121" s="35"/>
      <c r="H121" s="33"/>
      <c r="N121" s="33"/>
    </row>
    <row r="122" spans="1:14" ht="15.75" x14ac:dyDescent="0.25">
      <c r="A122"/>
      <c r="B122"/>
      <c r="G122" s="36"/>
      <c r="H122" s="33"/>
      <c r="N122" s="33"/>
    </row>
    <row r="123" spans="1:14" ht="15.75" x14ac:dyDescent="0.25">
      <c r="A123"/>
      <c r="B123"/>
      <c r="G123" s="36"/>
      <c r="H123" s="33"/>
      <c r="N123" s="33"/>
    </row>
    <row r="124" spans="1:14" ht="15.75" x14ac:dyDescent="0.25">
      <c r="A124"/>
      <c r="B124"/>
      <c r="G124" s="41"/>
      <c r="H124" s="33"/>
      <c r="N124" s="33"/>
    </row>
    <row r="125" spans="1:14" ht="15.75" x14ac:dyDescent="0.25">
      <c r="A125"/>
      <c r="B125"/>
      <c r="G125" s="36"/>
      <c r="H125" s="33"/>
      <c r="N125" s="33"/>
    </row>
    <row r="126" spans="1:14" ht="15.75" x14ac:dyDescent="0.25">
      <c r="A126"/>
      <c r="B126"/>
      <c r="G126" s="41"/>
      <c r="H126" s="33"/>
      <c r="N126" s="33"/>
    </row>
    <row r="127" spans="1:14" ht="15.75" x14ac:dyDescent="0.25">
      <c r="A127"/>
      <c r="B127"/>
      <c r="G127" s="36"/>
      <c r="H127" s="33"/>
      <c r="N127" s="33"/>
    </row>
    <row r="128" spans="1:14" ht="15.75" x14ac:dyDescent="0.25">
      <c r="A128"/>
      <c r="B128"/>
      <c r="G128" s="41"/>
      <c r="H128" s="33"/>
      <c r="N128" s="33"/>
    </row>
    <row r="129" spans="1:14" ht="15.75" x14ac:dyDescent="0.25">
      <c r="A129"/>
      <c r="B129"/>
      <c r="H129" s="33"/>
      <c r="N129" s="33"/>
    </row>
    <row r="130" spans="1:14" ht="15.75" x14ac:dyDescent="0.25">
      <c r="A130"/>
      <c r="B130"/>
      <c r="G130" s="35"/>
      <c r="H130" s="33"/>
      <c r="N130" s="33"/>
    </row>
    <row r="131" spans="1:14" ht="15.75" x14ac:dyDescent="0.25">
      <c r="A131"/>
      <c r="B131"/>
      <c r="H131" s="33"/>
      <c r="N131" s="33"/>
    </row>
    <row r="132" spans="1:14" ht="15.75" x14ac:dyDescent="0.25">
      <c r="A132"/>
      <c r="B132"/>
      <c r="G132" s="36"/>
      <c r="H132" s="33"/>
      <c r="N132" s="33"/>
    </row>
    <row r="133" spans="1:14" ht="15.75" x14ac:dyDescent="0.25">
      <c r="A133"/>
      <c r="B133"/>
      <c r="G133" s="36"/>
      <c r="H133" s="33"/>
      <c r="N133" s="33"/>
    </row>
    <row r="134" spans="1:14" ht="15.75" x14ac:dyDescent="0.25">
      <c r="A134"/>
      <c r="B134"/>
      <c r="G134" s="41"/>
      <c r="H134" s="33"/>
      <c r="N134" s="33"/>
    </row>
    <row r="135" spans="1:14" ht="15.75" x14ac:dyDescent="0.25">
      <c r="A135"/>
      <c r="B135"/>
      <c r="G135" s="36"/>
      <c r="H135" s="33"/>
      <c r="N135" s="33"/>
    </row>
    <row r="136" spans="1:14" ht="15.75" x14ac:dyDescent="0.25">
      <c r="A136"/>
      <c r="B136"/>
      <c r="H136" s="33"/>
      <c r="N136" s="33"/>
    </row>
    <row r="137" spans="1:14" ht="15.75" x14ac:dyDescent="0.25">
      <c r="A137"/>
      <c r="B137"/>
      <c r="G137" s="36"/>
      <c r="H137" s="33"/>
      <c r="N137" s="33"/>
    </row>
    <row r="138" spans="1:14" ht="15.75" x14ac:dyDescent="0.25">
      <c r="A138"/>
      <c r="B138"/>
      <c r="G138" s="36"/>
      <c r="H138" s="33"/>
      <c r="N138" s="33"/>
    </row>
    <row r="139" spans="1:14" ht="15.75" x14ac:dyDescent="0.25">
      <c r="A139"/>
      <c r="B139"/>
      <c r="G139" s="36"/>
      <c r="H139" s="33"/>
      <c r="N139" s="33"/>
    </row>
    <row r="140" spans="1:14" ht="15.75" x14ac:dyDescent="0.25">
      <c r="A140"/>
      <c r="N140" s="33"/>
    </row>
  </sheetData>
  <mergeCells count="1">
    <mergeCell ref="B1:B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DATA_BP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Radim</cp:lastModifiedBy>
  <dcterms:created xsi:type="dcterms:W3CDTF">2016-05-29T16:14:52Z</dcterms:created>
  <dcterms:modified xsi:type="dcterms:W3CDTF">2016-05-29T16:17:44Z</dcterms:modified>
</cp:coreProperties>
</file>