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Vstupní data (105 karet)" sheetId="4" r:id="rId1"/>
    <sheet name="Výsledky MNČ" sheetId="5" r:id="rId2"/>
    <sheet name="Výsledky UMV" sheetId="6" r:id="rId3"/>
  </sheets>
  <calcPr calcId="125725"/>
</workbook>
</file>

<file path=xl/calcChain.xml><?xml version="1.0" encoding="utf-8"?>
<calcChain xmlns="http://schemas.openxmlformats.org/spreadsheetml/2006/main">
  <c r="P64" i="6"/>
  <c r="P21"/>
  <c r="P69"/>
  <c r="P70"/>
  <c r="P71"/>
  <c r="P77"/>
  <c r="P78"/>
  <c r="P82"/>
  <c r="P94"/>
  <c r="P103"/>
  <c r="P105"/>
  <c r="P14"/>
  <c r="P19"/>
  <c r="P20"/>
  <c r="P53"/>
  <c r="P24"/>
  <c r="P25"/>
  <c r="P33"/>
  <c r="P34"/>
  <c r="P36"/>
  <c r="P43"/>
  <c r="P45"/>
  <c r="P46"/>
  <c r="P55"/>
  <c r="P56"/>
  <c r="P59"/>
  <c r="P62"/>
  <c r="P67"/>
  <c r="P72"/>
  <c r="P86"/>
  <c r="P89"/>
  <c r="P95"/>
  <c r="P96"/>
  <c r="P65"/>
  <c r="P97"/>
  <c r="P31"/>
  <c r="P32"/>
  <c r="P54"/>
  <c r="P57"/>
  <c r="P3"/>
  <c r="P4"/>
  <c r="P5"/>
  <c r="P6"/>
  <c r="P58"/>
  <c r="P37"/>
  <c r="P60"/>
  <c r="P102"/>
  <c r="P74"/>
  <c r="P84"/>
  <c r="P15"/>
  <c r="P47"/>
  <c r="P100"/>
  <c r="P40"/>
  <c r="P13"/>
  <c r="P66"/>
  <c r="P49"/>
  <c r="P93"/>
  <c r="P98"/>
  <c r="P106"/>
  <c r="P107"/>
  <c r="P68"/>
  <c r="P12"/>
  <c r="P10"/>
  <c r="P11"/>
  <c r="P38"/>
  <c r="P39"/>
  <c r="P42"/>
  <c r="P76"/>
  <c r="P48"/>
  <c r="P51"/>
  <c r="P16"/>
  <c r="P23"/>
  <c r="P61"/>
  <c r="P52"/>
  <c r="P73"/>
  <c r="P41"/>
  <c r="P50"/>
  <c r="P35"/>
  <c r="P88"/>
  <c r="P92"/>
  <c r="P79"/>
  <c r="P17"/>
  <c r="P22"/>
  <c r="P85"/>
  <c r="P30"/>
  <c r="P83"/>
  <c r="P7"/>
  <c r="P8"/>
  <c r="P26"/>
  <c r="P90"/>
  <c r="P101"/>
  <c r="P27"/>
  <c r="P28"/>
  <c r="P29"/>
  <c r="P104"/>
  <c r="P81"/>
  <c r="P87"/>
  <c r="P99"/>
  <c r="P75"/>
  <c r="P44"/>
  <c r="P91"/>
  <c r="P63"/>
  <c r="P9"/>
  <c r="P80"/>
  <c r="P18"/>
  <c r="P64" i="5"/>
  <c r="R64" s="1"/>
  <c r="P21"/>
  <c r="S21" s="1"/>
  <c r="P69"/>
  <c r="S69" s="1"/>
  <c r="P70"/>
  <c r="S70" s="1"/>
  <c r="P71"/>
  <c r="R71" s="1"/>
  <c r="P77"/>
  <c r="S77" s="1"/>
  <c r="P78"/>
  <c r="S78" s="1"/>
  <c r="P82"/>
  <c r="S82" s="1"/>
  <c r="P94"/>
  <c r="R94" s="1"/>
  <c r="P103"/>
  <c r="S103" s="1"/>
  <c r="P105"/>
  <c r="S105" s="1"/>
  <c r="P14"/>
  <c r="S14" s="1"/>
  <c r="P19"/>
  <c r="R19" s="1"/>
  <c r="P20"/>
  <c r="S20" s="1"/>
  <c r="P53"/>
  <c r="S53" s="1"/>
  <c r="P24"/>
  <c r="S24" s="1"/>
  <c r="P25"/>
  <c r="R25" s="1"/>
  <c r="P33"/>
  <c r="S33" s="1"/>
  <c r="P34"/>
  <c r="S34" s="1"/>
  <c r="P36"/>
  <c r="S36" s="1"/>
  <c r="P43"/>
  <c r="R43" s="1"/>
  <c r="P45"/>
  <c r="S45" s="1"/>
  <c r="P46"/>
  <c r="S46" s="1"/>
  <c r="P55"/>
  <c r="S55" s="1"/>
  <c r="P56"/>
  <c r="R56" s="1"/>
  <c r="P59"/>
  <c r="S59" s="1"/>
  <c r="P62"/>
  <c r="S62" s="1"/>
  <c r="P67"/>
  <c r="S67" s="1"/>
  <c r="P72"/>
  <c r="R72" s="1"/>
  <c r="P86"/>
  <c r="S86" s="1"/>
  <c r="P89"/>
  <c r="S89" s="1"/>
  <c r="P95"/>
  <c r="S95" s="1"/>
  <c r="P96"/>
  <c r="R96" s="1"/>
  <c r="P65"/>
  <c r="S65" s="1"/>
  <c r="P97"/>
  <c r="S97" s="1"/>
  <c r="P31"/>
  <c r="S31" s="1"/>
  <c r="P32"/>
  <c r="R32" s="1"/>
  <c r="P54"/>
  <c r="S54" s="1"/>
  <c r="P57"/>
  <c r="S57" s="1"/>
  <c r="P3"/>
  <c r="S3" s="1"/>
  <c r="P4"/>
  <c r="R4" s="1"/>
  <c r="P5"/>
  <c r="S5" s="1"/>
  <c r="P6"/>
  <c r="S6" s="1"/>
  <c r="P58"/>
  <c r="S58" s="1"/>
  <c r="P37"/>
  <c r="R37" s="1"/>
  <c r="P60"/>
  <c r="S60" s="1"/>
  <c r="P102"/>
  <c r="S102" s="1"/>
  <c r="P74"/>
  <c r="S74" s="1"/>
  <c r="P84"/>
  <c r="R84" s="1"/>
  <c r="P15"/>
  <c r="S15" s="1"/>
  <c r="P47"/>
  <c r="S47" s="1"/>
  <c r="P100"/>
  <c r="S100" s="1"/>
  <c r="P40"/>
  <c r="R40" s="1"/>
  <c r="P13"/>
  <c r="S13" s="1"/>
  <c r="P66"/>
  <c r="S66" s="1"/>
  <c r="P49"/>
  <c r="S49" s="1"/>
  <c r="P93"/>
  <c r="R93" s="1"/>
  <c r="P98"/>
  <c r="S98" s="1"/>
  <c r="P106"/>
  <c r="S106" s="1"/>
  <c r="P107"/>
  <c r="S107" s="1"/>
  <c r="P68"/>
  <c r="R68" s="1"/>
  <c r="P12"/>
  <c r="S12" s="1"/>
  <c r="P10"/>
  <c r="S10" s="1"/>
  <c r="P11"/>
  <c r="S11" s="1"/>
  <c r="P38"/>
  <c r="S38" s="1"/>
  <c r="P39"/>
  <c r="S39" s="1"/>
  <c r="P42"/>
  <c r="S42" s="1"/>
  <c r="P76"/>
  <c r="S76" s="1"/>
  <c r="P48"/>
  <c r="S48" s="1"/>
  <c r="P51"/>
  <c r="S51" s="1"/>
  <c r="P16"/>
  <c r="S16" s="1"/>
  <c r="P23"/>
  <c r="S23" s="1"/>
  <c r="P61"/>
  <c r="S61" s="1"/>
  <c r="P52"/>
  <c r="S52" s="1"/>
  <c r="P73"/>
  <c r="S73" s="1"/>
  <c r="P41"/>
  <c r="S41" s="1"/>
  <c r="P50"/>
  <c r="S50" s="1"/>
  <c r="P35"/>
  <c r="S35" s="1"/>
  <c r="P88"/>
  <c r="S88" s="1"/>
  <c r="P92"/>
  <c r="S92" s="1"/>
  <c r="P79"/>
  <c r="S79" s="1"/>
  <c r="P17"/>
  <c r="S17" s="1"/>
  <c r="P22"/>
  <c r="S22" s="1"/>
  <c r="P85"/>
  <c r="S85" s="1"/>
  <c r="P30"/>
  <c r="S30" s="1"/>
  <c r="P83"/>
  <c r="S83" s="1"/>
  <c r="P7"/>
  <c r="S7" s="1"/>
  <c r="P8"/>
  <c r="S8" s="1"/>
  <c r="P26"/>
  <c r="S26" s="1"/>
  <c r="P90"/>
  <c r="S90" s="1"/>
  <c r="P101"/>
  <c r="S101" s="1"/>
  <c r="P27"/>
  <c r="S27" s="1"/>
  <c r="P28"/>
  <c r="S28" s="1"/>
  <c r="P29"/>
  <c r="S29" s="1"/>
  <c r="P104"/>
  <c r="S104" s="1"/>
  <c r="P81"/>
  <c r="S81" s="1"/>
  <c r="P87"/>
  <c r="S87" s="1"/>
  <c r="P99"/>
  <c r="R99" s="1"/>
  <c r="P75"/>
  <c r="R75" s="1"/>
  <c r="P44"/>
  <c r="R44" s="1"/>
  <c r="P91"/>
  <c r="R91" s="1"/>
  <c r="P63"/>
  <c r="S63" s="1"/>
  <c r="P9"/>
  <c r="R9" s="1"/>
  <c r="P80"/>
  <c r="R80" s="1"/>
  <c r="P18"/>
  <c r="R18" s="1"/>
  <c r="R63" l="1"/>
  <c r="R29"/>
  <c r="R90"/>
  <c r="R83"/>
  <c r="R17"/>
  <c r="R35"/>
  <c r="R52"/>
  <c r="R51"/>
  <c r="R39"/>
  <c r="R12"/>
  <c r="R98"/>
  <c r="R13"/>
  <c r="R15"/>
  <c r="R60"/>
  <c r="R5"/>
  <c r="R54"/>
  <c r="R65"/>
  <c r="R86"/>
  <c r="R59"/>
  <c r="R45"/>
  <c r="R33"/>
  <c r="R20"/>
  <c r="R103"/>
  <c r="R77"/>
  <c r="R21"/>
  <c r="S9"/>
  <c r="S75"/>
  <c r="S93"/>
  <c r="S40"/>
  <c r="S84"/>
  <c r="S37"/>
  <c r="S4"/>
  <c r="S32"/>
  <c r="S96"/>
  <c r="S72"/>
  <c r="S56"/>
  <c r="S43"/>
  <c r="S25"/>
  <c r="S19"/>
  <c r="S94"/>
  <c r="S71"/>
  <c r="S64"/>
  <c r="R104"/>
  <c r="R101"/>
  <c r="R7"/>
  <c r="R22"/>
  <c r="R88"/>
  <c r="R73"/>
  <c r="R16"/>
  <c r="R42"/>
  <c r="R10"/>
  <c r="R106"/>
  <c r="R66"/>
  <c r="R47"/>
  <c r="R102"/>
  <c r="R6"/>
  <c r="R57"/>
  <c r="R97"/>
  <c r="R89"/>
  <c r="R62"/>
  <c r="R46"/>
  <c r="R34"/>
  <c r="R53"/>
  <c r="R105"/>
  <c r="R78"/>
  <c r="R69"/>
  <c r="S80"/>
  <c r="S44"/>
  <c r="R81"/>
  <c r="R27"/>
  <c r="R8"/>
  <c r="R85"/>
  <c r="R92"/>
  <c r="R41"/>
  <c r="R23"/>
  <c r="R76"/>
  <c r="R11"/>
  <c r="R107"/>
  <c r="R49"/>
  <c r="R100"/>
  <c r="R74"/>
  <c r="R58"/>
  <c r="R3"/>
  <c r="R31"/>
  <c r="R95"/>
  <c r="R67"/>
  <c r="R55"/>
  <c r="R36"/>
  <c r="R24"/>
  <c r="R14"/>
  <c r="R82"/>
  <c r="R70"/>
  <c r="S18"/>
  <c r="S91"/>
  <c r="R87"/>
  <c r="R28"/>
  <c r="R26"/>
  <c r="R30"/>
  <c r="R79"/>
  <c r="R50"/>
  <c r="R61"/>
  <c r="R48"/>
  <c r="R38"/>
</calcChain>
</file>

<file path=xl/sharedStrings.xml><?xml version="1.0" encoding="utf-8"?>
<sst xmlns="http://schemas.openxmlformats.org/spreadsheetml/2006/main" count="436" uniqueCount="144">
  <si>
    <t>mana cost</t>
  </si>
  <si>
    <t>attack</t>
  </si>
  <si>
    <t>health</t>
  </si>
  <si>
    <t>charge</t>
  </si>
  <si>
    <t>taunt</t>
  </si>
  <si>
    <t>dmg to</t>
  </si>
  <si>
    <t>heal</t>
  </si>
  <si>
    <t>draw</t>
  </si>
  <si>
    <t>spell d</t>
  </si>
  <si>
    <t>give att</t>
  </si>
  <si>
    <t>give h</t>
  </si>
  <si>
    <t>dmg all</t>
  </si>
  <si>
    <t>Bloodfen Raptor</t>
  </si>
  <si>
    <t>Magma Rager</t>
  </si>
  <si>
    <t>Boulderfist Ogre</t>
  </si>
  <si>
    <t>Murloc Raider</t>
  </si>
  <si>
    <t>Novice Engineer</t>
  </si>
  <si>
    <t>Oasis Snapjaw</t>
  </si>
  <si>
    <t>Reckless Rocketeer</t>
  </si>
  <si>
    <t>River Crocoliak</t>
  </si>
  <si>
    <t>Senjin Shieldmasta</t>
  </si>
  <si>
    <t xml:space="preserve">Stonetusk Boar </t>
  </si>
  <si>
    <t>Voodoo Doctor</t>
  </si>
  <si>
    <t>Wolfrider</t>
  </si>
  <si>
    <t>Archmage</t>
  </si>
  <si>
    <t>Bluegill Warrior</t>
  </si>
  <si>
    <t>Booty Bay Bodyguard</t>
  </si>
  <si>
    <t>Chillwind Yeti</t>
  </si>
  <si>
    <t>Core Hound</t>
  </si>
  <si>
    <t>Dalaran Mage</t>
  </si>
  <si>
    <t>Earthen R Farseer</t>
  </si>
  <si>
    <t>Elven Archer</t>
  </si>
  <si>
    <t>Fen Creeper</t>
  </si>
  <si>
    <t>Frostwolf Grunt</t>
  </si>
  <si>
    <t>Gnomish Inventor</t>
  </si>
  <si>
    <t>Goldshire Footman</t>
  </si>
  <si>
    <t>Ironforge Rifleman</t>
  </si>
  <si>
    <t>Ironfur Grizzly</t>
  </si>
  <si>
    <t>Kobold Geomancer</t>
  </si>
  <si>
    <t>Lord of the Arena</t>
  </si>
  <si>
    <t>Mogushan Warden</t>
  </si>
  <si>
    <t>Ogre Magi</t>
  </si>
  <si>
    <t>Shieldbearer</t>
  </si>
  <si>
    <t>Silverback Patriarch</t>
  </si>
  <si>
    <t>Stormpike Commando</t>
  </si>
  <si>
    <t>Stormwind Knight</t>
  </si>
  <si>
    <t>Malygos</t>
  </si>
  <si>
    <t>Summon Panther</t>
  </si>
  <si>
    <t>Druid of Claw I</t>
  </si>
  <si>
    <t>Druid of Claw II</t>
  </si>
  <si>
    <t>Ironbark Protector</t>
  </si>
  <si>
    <t>Keeper of the Grove I</t>
  </si>
  <si>
    <t>Ancient of Lore I</t>
  </si>
  <si>
    <t>Ancient of Lore II</t>
  </si>
  <si>
    <t>Ancient of War I</t>
  </si>
  <si>
    <t>Ancient of War II</t>
  </si>
  <si>
    <t>King Krush</t>
  </si>
  <si>
    <t>Fire Elemental</t>
  </si>
  <si>
    <t>Korkron Elite</t>
  </si>
  <si>
    <t>Voidwalker</t>
  </si>
  <si>
    <t>Priestess of Elune</t>
  </si>
  <si>
    <t>Shatter Sun Cleric</t>
  </si>
  <si>
    <t>Azure Drake</t>
  </si>
  <si>
    <t>Guardian of Kings</t>
  </si>
  <si>
    <t>Temple Enforcer</t>
  </si>
  <si>
    <t>Flametongue Totem</t>
  </si>
  <si>
    <t>Argus Defender</t>
  </si>
  <si>
    <t>Mark of Wild</t>
  </si>
  <si>
    <t>Healing Touch</t>
  </si>
  <si>
    <t>Starfire</t>
  </si>
  <si>
    <t>Swipe</t>
  </si>
  <si>
    <t>Wrath I</t>
  </si>
  <si>
    <t>Wrath II</t>
  </si>
  <si>
    <t>Moonfire</t>
  </si>
  <si>
    <t>Arcane Shot</t>
  </si>
  <si>
    <t>Arcane Explosion</t>
  </si>
  <si>
    <t>Arcane Intelect</t>
  </si>
  <si>
    <t>Fireball</t>
  </si>
  <si>
    <t>Flamestrike</t>
  </si>
  <si>
    <t>Frostbolt</t>
  </si>
  <si>
    <t>Pyroblast</t>
  </si>
  <si>
    <t>Hammer of Wrath</t>
  </si>
  <si>
    <t>Holy Light</t>
  </si>
  <si>
    <t>Blessing of Kings</t>
  </si>
  <si>
    <t>Consecration</t>
  </si>
  <si>
    <t>Lay on Hands</t>
  </si>
  <si>
    <t>Holy Smite</t>
  </si>
  <si>
    <t>Power Word Shield</t>
  </si>
  <si>
    <t>Flare</t>
  </si>
  <si>
    <t>Holy Fire</t>
  </si>
  <si>
    <t>Fan of Knives</t>
  </si>
  <si>
    <t>Shiv</t>
  </si>
  <si>
    <t>Sprint</t>
  </si>
  <si>
    <t>Rockbiter Weapon</t>
  </si>
  <si>
    <t>Blessing of Might</t>
  </si>
  <si>
    <t>Cold Blood</t>
  </si>
  <si>
    <t>Shield Block</t>
  </si>
  <si>
    <t>Drain Life</t>
  </si>
  <si>
    <t>Shadow Bolt</t>
  </si>
  <si>
    <t>Anodized Robo Cub I</t>
  </si>
  <si>
    <t>Anodized Robo Cub II</t>
  </si>
  <si>
    <t>Dark Whisper</t>
  </si>
  <si>
    <t>Soot Spewer</t>
  </si>
  <si>
    <t xml:space="preserve">Velen´s Chosen </t>
  </si>
  <si>
    <t>Darkbomb</t>
  </si>
  <si>
    <t>Demonheart I</t>
  </si>
  <si>
    <t>Demonheart II</t>
  </si>
  <si>
    <t>Warbot</t>
  </si>
  <si>
    <t>Screwjunk Clunker</t>
  </si>
  <si>
    <t>Shieldmaiden</t>
  </si>
  <si>
    <t>Target Dummy</t>
  </si>
  <si>
    <t>Puddlestomper</t>
  </si>
  <si>
    <t>Gnomeregan Infantry</t>
  </si>
  <si>
    <t>Spider Tank</t>
  </si>
  <si>
    <t>Lost Tallstrider</t>
  </si>
  <si>
    <t>Antigue Healbot</t>
  </si>
  <si>
    <t>Salty Dog</t>
  </si>
  <si>
    <t>x</t>
  </si>
  <si>
    <t>xx</t>
  </si>
  <si>
    <t>ATTACK</t>
  </si>
  <si>
    <t>HEALTH</t>
  </si>
  <si>
    <t>CHARGE</t>
  </si>
  <si>
    <t>TAUNT</t>
  </si>
  <si>
    <t>HEAL</t>
  </si>
  <si>
    <t>DRAW</t>
  </si>
  <si>
    <t>SPELL D</t>
  </si>
  <si>
    <t>GIVE ATT</t>
  </si>
  <si>
    <t>GIVE H</t>
  </si>
  <si>
    <t>DMG ALL</t>
  </si>
  <si>
    <t>x - karta je nesprávně oceněná</t>
  </si>
  <si>
    <t>Zařazení do cenové kategorie dle programů gretl a EViews 8</t>
  </si>
  <si>
    <t>Cena karty</t>
  </si>
  <si>
    <t>Hodnota karty</t>
  </si>
  <si>
    <t>Název karty</t>
  </si>
  <si>
    <t>MANA COST</t>
  </si>
  <si>
    <t>DAMAGE</t>
  </si>
  <si>
    <t>Celková hodnota karty</t>
  </si>
  <si>
    <t xml:space="preserve">červeně označeny tři karty zařazené do jných cen. kategorií (porvnání s hr. hodnotami a stat. programy) </t>
  </si>
  <si>
    <t>Zařazení do cen. kat. při provnání s hraničními hodnotami</t>
  </si>
  <si>
    <t>Rozdíl 
(C-H)</t>
  </si>
  <si>
    <t>Rozdíl 
%</t>
  </si>
  <si>
    <t>Koeficient</t>
  </si>
  <si>
    <t>Odhadnuté hodnoty paramtetrů (hodnoty vlastností) dle gretl</t>
  </si>
  <si>
    <r>
      <t xml:space="preserve">Odhady </t>
    </r>
    <r>
      <rPr>
        <sz val="11"/>
        <color theme="1"/>
        <rFont val="Calibri"/>
        <family val="2"/>
        <charset val="238"/>
      </rPr>
      <t>β (dle EViews 8)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</si>
</sst>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0" xfId="0" applyNumberFormat="1"/>
    <xf numFmtId="10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10" fontId="0" fillId="0" borderId="1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3" xfId="0" applyNumberFormat="1" applyBorder="1"/>
    <xf numFmtId="0" fontId="0" fillId="0" borderId="3" xfId="0" applyBorder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22" xfId="0" applyNumberFormat="1" applyBorder="1"/>
    <xf numFmtId="1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5" xfId="0" applyFill="1" applyBorder="1"/>
    <xf numFmtId="164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1" fontId="0" fillId="2" borderId="10" xfId="0" applyNumberFormat="1" applyFill="1" applyBorder="1"/>
    <xf numFmtId="1" fontId="0" fillId="2" borderId="1" xfId="0" applyNumberFormat="1" applyFill="1" applyBorder="1"/>
    <xf numFmtId="1" fontId="0" fillId="2" borderId="11" xfId="0" applyNumberFormat="1" applyFill="1" applyBorder="1"/>
    <xf numFmtId="0" fontId="0" fillId="2" borderId="0" xfId="0" applyFill="1"/>
    <xf numFmtId="0" fontId="0" fillId="2" borderId="10" xfId="0" applyFill="1" applyBorder="1"/>
    <xf numFmtId="0" fontId="0" fillId="2" borderId="1" xfId="0" applyFill="1" applyBorder="1"/>
    <xf numFmtId="0" fontId="0" fillId="2" borderId="11" xfId="0" applyFill="1" applyBorder="1"/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workbookViewId="0">
      <selection activeCell="R14" sqref="R14"/>
    </sheetView>
  </sheetViews>
  <sheetFormatPr defaultRowHeight="15"/>
  <cols>
    <col min="1" max="1" width="21.7109375" customWidth="1"/>
    <col min="2" max="2" width="11.5703125" customWidth="1"/>
    <col min="7" max="7" width="11.140625" customWidth="1"/>
  </cols>
  <sheetData>
    <row r="1" spans="1:13" ht="15.75" thickBot="1">
      <c r="A1" s="25" t="s">
        <v>133</v>
      </c>
      <c r="B1" s="34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42" t="s">
        <v>10</v>
      </c>
      <c r="M1" s="36" t="s">
        <v>11</v>
      </c>
    </row>
    <row r="2" spans="1:13" ht="15.75" thickBot="1">
      <c r="B2" s="22" t="s">
        <v>134</v>
      </c>
      <c r="C2" s="23" t="s">
        <v>119</v>
      </c>
      <c r="D2" s="23" t="s">
        <v>120</v>
      </c>
      <c r="E2" s="23" t="s">
        <v>121</v>
      </c>
      <c r="F2" s="23" t="s">
        <v>122</v>
      </c>
      <c r="G2" s="23" t="s">
        <v>135</v>
      </c>
      <c r="H2" s="23" t="s">
        <v>123</v>
      </c>
      <c r="I2" s="23" t="s">
        <v>124</v>
      </c>
      <c r="J2" s="23" t="s">
        <v>125</v>
      </c>
      <c r="K2" s="23" t="s">
        <v>126</v>
      </c>
      <c r="L2" s="43" t="s">
        <v>127</v>
      </c>
      <c r="M2" s="24" t="s">
        <v>128</v>
      </c>
    </row>
    <row r="3" spans="1:13">
      <c r="A3" s="12" t="s">
        <v>12</v>
      </c>
      <c r="B3" s="15">
        <v>2</v>
      </c>
      <c r="C3" s="16">
        <v>3</v>
      </c>
      <c r="D3" s="16">
        <v>2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7">
        <v>0</v>
      </c>
    </row>
    <row r="4" spans="1:13">
      <c r="A4" s="13" t="s">
        <v>52</v>
      </c>
      <c r="B4" s="18">
        <v>7</v>
      </c>
      <c r="C4" s="6">
        <v>5</v>
      </c>
      <c r="D4" s="6">
        <v>5</v>
      </c>
      <c r="E4" s="6">
        <v>0</v>
      </c>
      <c r="F4" s="6">
        <v>0</v>
      </c>
      <c r="G4" s="6">
        <v>0</v>
      </c>
      <c r="H4" s="6">
        <v>5</v>
      </c>
      <c r="I4" s="6">
        <v>0</v>
      </c>
      <c r="J4" s="6">
        <v>0</v>
      </c>
      <c r="K4" s="6">
        <v>0</v>
      </c>
      <c r="L4" s="6">
        <v>0</v>
      </c>
      <c r="M4" s="19">
        <v>0</v>
      </c>
    </row>
    <row r="5" spans="1:13">
      <c r="A5" s="13" t="s">
        <v>53</v>
      </c>
      <c r="B5" s="18">
        <v>7</v>
      </c>
      <c r="C5" s="6">
        <v>5</v>
      </c>
      <c r="D5" s="6">
        <v>5</v>
      </c>
      <c r="E5" s="6">
        <v>0</v>
      </c>
      <c r="F5" s="6">
        <v>0</v>
      </c>
      <c r="G5" s="6">
        <v>0</v>
      </c>
      <c r="H5" s="6">
        <v>0</v>
      </c>
      <c r="I5" s="6">
        <v>2</v>
      </c>
      <c r="J5" s="6">
        <v>0</v>
      </c>
      <c r="K5" s="6">
        <v>0</v>
      </c>
      <c r="L5" s="6">
        <v>0</v>
      </c>
      <c r="M5" s="19">
        <v>0</v>
      </c>
    </row>
    <row r="6" spans="1:13">
      <c r="A6" s="13" t="s">
        <v>54</v>
      </c>
      <c r="B6" s="18">
        <v>7</v>
      </c>
      <c r="C6" s="6">
        <v>10</v>
      </c>
      <c r="D6" s="6">
        <v>5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9">
        <v>0</v>
      </c>
    </row>
    <row r="7" spans="1:13">
      <c r="A7" s="13" t="s">
        <v>55</v>
      </c>
      <c r="B7" s="18">
        <v>7</v>
      </c>
      <c r="C7" s="6">
        <v>5</v>
      </c>
      <c r="D7" s="6">
        <v>10</v>
      </c>
      <c r="E7" s="6">
        <v>0</v>
      </c>
      <c r="F7" s="6">
        <v>10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9">
        <v>0</v>
      </c>
    </row>
    <row r="8" spans="1:13">
      <c r="A8" s="13" t="s">
        <v>99</v>
      </c>
      <c r="B8" s="20">
        <v>2</v>
      </c>
      <c r="C8" s="5">
        <v>2</v>
      </c>
      <c r="D8" s="5">
        <v>3</v>
      </c>
      <c r="E8" s="5">
        <v>0</v>
      </c>
      <c r="F8" s="5">
        <v>3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21">
        <v>0</v>
      </c>
    </row>
    <row r="9" spans="1:13">
      <c r="A9" s="13" t="s">
        <v>100</v>
      </c>
      <c r="B9" s="20">
        <v>2</v>
      </c>
      <c r="C9" s="5">
        <v>3</v>
      </c>
      <c r="D9" s="5">
        <v>2</v>
      </c>
      <c r="E9" s="5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21">
        <v>0</v>
      </c>
    </row>
    <row r="10" spans="1:13">
      <c r="A10" s="13" t="s">
        <v>115</v>
      </c>
      <c r="B10" s="20">
        <v>5</v>
      </c>
      <c r="C10" s="5">
        <v>3</v>
      </c>
      <c r="D10" s="5">
        <v>3</v>
      </c>
      <c r="E10" s="5">
        <v>0</v>
      </c>
      <c r="F10" s="5">
        <v>0</v>
      </c>
      <c r="G10" s="5">
        <v>0</v>
      </c>
      <c r="H10" s="5">
        <v>8</v>
      </c>
      <c r="I10" s="5">
        <v>0</v>
      </c>
      <c r="J10" s="5">
        <v>0</v>
      </c>
      <c r="K10" s="5">
        <v>0</v>
      </c>
      <c r="L10" s="5">
        <v>0</v>
      </c>
      <c r="M10" s="21">
        <v>0</v>
      </c>
    </row>
    <row r="11" spans="1:13">
      <c r="A11" s="13" t="s">
        <v>75</v>
      </c>
      <c r="B11" s="20">
        <v>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21">
        <v>1</v>
      </c>
    </row>
    <row r="12" spans="1:13">
      <c r="A12" s="13" t="s">
        <v>76</v>
      </c>
      <c r="B12" s="20">
        <v>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</v>
      </c>
      <c r="J12" s="5">
        <v>0</v>
      </c>
      <c r="K12" s="5">
        <v>0</v>
      </c>
      <c r="L12" s="5">
        <v>0</v>
      </c>
      <c r="M12" s="21">
        <v>0</v>
      </c>
    </row>
    <row r="13" spans="1:13">
      <c r="A13" s="13" t="s">
        <v>74</v>
      </c>
      <c r="B13" s="20">
        <v>1</v>
      </c>
      <c r="C13" s="5">
        <v>0</v>
      </c>
      <c r="D13" s="5">
        <v>0</v>
      </c>
      <c r="E13" s="5">
        <v>0</v>
      </c>
      <c r="F13" s="5">
        <v>0</v>
      </c>
      <c r="G13" s="5">
        <v>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21">
        <v>0</v>
      </c>
    </row>
    <row r="14" spans="1:13">
      <c r="A14" s="13" t="s">
        <v>66</v>
      </c>
      <c r="B14" s="18">
        <v>4</v>
      </c>
      <c r="C14" s="6">
        <v>2</v>
      </c>
      <c r="D14" s="6">
        <v>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5">
        <v>2</v>
      </c>
      <c r="L14" s="5">
        <v>2</v>
      </c>
      <c r="M14" s="19">
        <v>0</v>
      </c>
    </row>
    <row r="15" spans="1:13">
      <c r="A15" s="13" t="s">
        <v>24</v>
      </c>
      <c r="B15" s="18">
        <v>6</v>
      </c>
      <c r="C15" s="6">
        <v>4</v>
      </c>
      <c r="D15" s="6">
        <v>7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19">
        <v>0</v>
      </c>
    </row>
    <row r="16" spans="1:13">
      <c r="A16" s="13" t="s">
        <v>62</v>
      </c>
      <c r="B16" s="18">
        <v>5</v>
      </c>
      <c r="C16" s="6">
        <v>4</v>
      </c>
      <c r="D16" s="6">
        <v>4</v>
      </c>
      <c r="E16" s="6">
        <v>0</v>
      </c>
      <c r="F16" s="6">
        <v>0</v>
      </c>
      <c r="G16" s="6">
        <v>0</v>
      </c>
      <c r="H16" s="6">
        <v>0</v>
      </c>
      <c r="I16" s="5">
        <v>1</v>
      </c>
      <c r="J16" s="5">
        <v>1</v>
      </c>
      <c r="K16" s="6">
        <v>0</v>
      </c>
      <c r="L16" s="6">
        <v>0</v>
      </c>
      <c r="M16" s="19">
        <v>0</v>
      </c>
    </row>
    <row r="17" spans="1:13">
      <c r="A17" s="13" t="s">
        <v>83</v>
      </c>
      <c r="B17" s="20">
        <v>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4</v>
      </c>
      <c r="L17" s="5">
        <v>4</v>
      </c>
      <c r="M17" s="21">
        <v>0</v>
      </c>
    </row>
    <row r="18" spans="1:13">
      <c r="A18" s="13" t="s">
        <v>94</v>
      </c>
      <c r="B18" s="20">
        <v>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3</v>
      </c>
      <c r="L18" s="5">
        <v>0</v>
      </c>
      <c r="M18" s="21">
        <v>0</v>
      </c>
    </row>
    <row r="19" spans="1:13">
      <c r="A19" s="13" t="s">
        <v>25</v>
      </c>
      <c r="B19" s="18">
        <v>2</v>
      </c>
      <c r="C19" s="6">
        <v>2</v>
      </c>
      <c r="D19" s="6">
        <v>1</v>
      </c>
      <c r="E19" s="6">
        <v>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9">
        <v>0</v>
      </c>
    </row>
    <row r="20" spans="1:13">
      <c r="A20" s="13" t="s">
        <v>26</v>
      </c>
      <c r="B20" s="18">
        <v>5</v>
      </c>
      <c r="C20" s="6">
        <v>5</v>
      </c>
      <c r="D20" s="6">
        <v>4</v>
      </c>
      <c r="E20" s="6">
        <v>0</v>
      </c>
      <c r="F20" s="6">
        <v>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9">
        <v>0</v>
      </c>
    </row>
    <row r="21" spans="1:13">
      <c r="A21" s="13" t="s">
        <v>14</v>
      </c>
      <c r="B21" s="18">
        <v>6</v>
      </c>
      <c r="C21" s="6">
        <v>6</v>
      </c>
      <c r="D21" s="6">
        <v>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9">
        <v>0</v>
      </c>
    </row>
    <row r="22" spans="1:13">
      <c r="A22" s="13" t="s">
        <v>95</v>
      </c>
      <c r="B22" s="20">
        <v>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4</v>
      </c>
      <c r="L22" s="5">
        <v>0</v>
      </c>
      <c r="M22" s="21">
        <v>0</v>
      </c>
    </row>
    <row r="23" spans="1:13">
      <c r="A23" s="13" t="s">
        <v>84</v>
      </c>
      <c r="B23" s="20">
        <v>4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21">
        <v>2</v>
      </c>
    </row>
    <row r="24" spans="1:13">
      <c r="A24" s="13" t="s">
        <v>28</v>
      </c>
      <c r="B24" s="18">
        <v>7</v>
      </c>
      <c r="C24" s="6">
        <v>9</v>
      </c>
      <c r="D24" s="6">
        <v>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9">
        <v>0</v>
      </c>
    </row>
    <row r="25" spans="1:13">
      <c r="A25" s="13" t="s">
        <v>29</v>
      </c>
      <c r="B25" s="18">
        <v>3</v>
      </c>
      <c r="C25" s="6">
        <v>1</v>
      </c>
      <c r="D25" s="6">
        <v>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19">
        <v>0</v>
      </c>
    </row>
    <row r="26" spans="1:13">
      <c r="A26" s="13" t="s">
        <v>101</v>
      </c>
      <c r="B26" s="20">
        <v>6</v>
      </c>
      <c r="C26" s="5">
        <v>0</v>
      </c>
      <c r="D26" s="5">
        <v>0</v>
      </c>
      <c r="E26" s="5">
        <v>0</v>
      </c>
      <c r="F26" s="5">
        <v>5</v>
      </c>
      <c r="G26" s="5">
        <v>0</v>
      </c>
      <c r="H26" s="5">
        <v>0</v>
      </c>
      <c r="I26" s="5">
        <v>0</v>
      </c>
      <c r="J26" s="5">
        <v>0</v>
      </c>
      <c r="K26" s="5">
        <v>5</v>
      </c>
      <c r="L26" s="5">
        <v>5</v>
      </c>
      <c r="M26" s="21">
        <v>0</v>
      </c>
    </row>
    <row r="27" spans="1:13">
      <c r="A27" s="13" t="s">
        <v>104</v>
      </c>
      <c r="B27" s="20">
        <v>2</v>
      </c>
      <c r="C27" s="5">
        <v>0</v>
      </c>
      <c r="D27" s="5">
        <v>0</v>
      </c>
      <c r="E27" s="5">
        <v>0</v>
      </c>
      <c r="F27" s="5">
        <v>0</v>
      </c>
      <c r="G27" s="5">
        <v>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21">
        <v>0</v>
      </c>
    </row>
    <row r="28" spans="1:13">
      <c r="A28" s="13" t="s">
        <v>105</v>
      </c>
      <c r="B28" s="20">
        <v>5</v>
      </c>
      <c r="C28" s="5">
        <v>0</v>
      </c>
      <c r="D28" s="5">
        <v>0</v>
      </c>
      <c r="E28" s="5">
        <v>0</v>
      </c>
      <c r="F28" s="5">
        <v>0</v>
      </c>
      <c r="G28" s="5">
        <v>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21">
        <v>0</v>
      </c>
    </row>
    <row r="29" spans="1:13">
      <c r="A29" s="13" t="s">
        <v>106</v>
      </c>
      <c r="B29" s="20">
        <v>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5</v>
      </c>
      <c r="L29" s="5">
        <v>5</v>
      </c>
      <c r="M29" s="21">
        <v>0</v>
      </c>
    </row>
    <row r="30" spans="1:13">
      <c r="A30" s="13" t="s">
        <v>97</v>
      </c>
      <c r="B30" s="20">
        <v>3</v>
      </c>
      <c r="C30" s="5">
        <v>0</v>
      </c>
      <c r="D30" s="5">
        <v>0</v>
      </c>
      <c r="E30" s="5">
        <v>0</v>
      </c>
      <c r="F30" s="5">
        <v>0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21">
        <v>0</v>
      </c>
    </row>
    <row r="31" spans="1:13">
      <c r="A31" s="13" t="s">
        <v>48</v>
      </c>
      <c r="B31" s="18">
        <v>5</v>
      </c>
      <c r="C31" s="6">
        <v>4</v>
      </c>
      <c r="D31" s="6">
        <v>6</v>
      </c>
      <c r="E31" s="6">
        <v>0</v>
      </c>
      <c r="F31" s="6">
        <v>6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9">
        <v>0</v>
      </c>
    </row>
    <row r="32" spans="1:13">
      <c r="A32" s="13" t="s">
        <v>49</v>
      </c>
      <c r="B32" s="18">
        <v>5</v>
      </c>
      <c r="C32" s="6">
        <v>4</v>
      </c>
      <c r="D32" s="6">
        <v>4</v>
      </c>
      <c r="E32" s="6">
        <v>4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9">
        <v>0</v>
      </c>
    </row>
    <row r="33" spans="1:13">
      <c r="A33" s="13" t="s">
        <v>30</v>
      </c>
      <c r="B33" s="18">
        <v>3</v>
      </c>
      <c r="C33" s="6">
        <v>3</v>
      </c>
      <c r="D33" s="6">
        <v>3</v>
      </c>
      <c r="E33" s="6">
        <v>0</v>
      </c>
      <c r="F33" s="6">
        <v>0</v>
      </c>
      <c r="G33" s="6">
        <v>0</v>
      </c>
      <c r="H33" s="6">
        <v>3</v>
      </c>
      <c r="I33" s="6">
        <v>0</v>
      </c>
      <c r="J33" s="6">
        <v>0</v>
      </c>
      <c r="K33" s="6">
        <v>0</v>
      </c>
      <c r="L33" s="6">
        <v>0</v>
      </c>
      <c r="M33" s="19">
        <v>0</v>
      </c>
    </row>
    <row r="34" spans="1:13">
      <c r="A34" s="13" t="s">
        <v>31</v>
      </c>
      <c r="B34" s="18">
        <v>1</v>
      </c>
      <c r="C34" s="6">
        <v>1</v>
      </c>
      <c r="D34" s="6">
        <v>1</v>
      </c>
      <c r="E34" s="6">
        <v>0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9">
        <v>0</v>
      </c>
    </row>
    <row r="35" spans="1:13">
      <c r="A35" s="13" t="s">
        <v>90</v>
      </c>
      <c r="B35" s="20">
        <v>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21">
        <v>1</v>
      </c>
    </row>
    <row r="36" spans="1:13">
      <c r="A36" s="13" t="s">
        <v>32</v>
      </c>
      <c r="B36" s="18">
        <v>5</v>
      </c>
      <c r="C36" s="6">
        <v>3</v>
      </c>
      <c r="D36" s="6">
        <v>6</v>
      </c>
      <c r="E36" s="6">
        <v>0</v>
      </c>
      <c r="F36" s="6">
        <v>6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9">
        <v>0</v>
      </c>
    </row>
    <row r="37" spans="1:13">
      <c r="A37" s="13" t="s">
        <v>57</v>
      </c>
      <c r="B37" s="18">
        <v>6</v>
      </c>
      <c r="C37" s="6">
        <v>6</v>
      </c>
      <c r="D37" s="6">
        <v>5</v>
      </c>
      <c r="E37" s="6">
        <v>0</v>
      </c>
      <c r="F37" s="6">
        <v>0</v>
      </c>
      <c r="G37" s="6">
        <v>3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19">
        <v>0</v>
      </c>
    </row>
    <row r="38" spans="1:13">
      <c r="A38" s="13" t="s">
        <v>77</v>
      </c>
      <c r="B38" s="20">
        <v>4</v>
      </c>
      <c r="C38" s="5">
        <v>0</v>
      </c>
      <c r="D38" s="5">
        <v>0</v>
      </c>
      <c r="E38" s="5">
        <v>0</v>
      </c>
      <c r="F38" s="5">
        <v>0</v>
      </c>
      <c r="G38" s="5">
        <v>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21">
        <v>0</v>
      </c>
    </row>
    <row r="39" spans="1:13">
      <c r="A39" s="13" t="s">
        <v>78</v>
      </c>
      <c r="B39" s="20">
        <v>7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21">
        <v>4</v>
      </c>
    </row>
    <row r="40" spans="1:13">
      <c r="A40" s="13" t="s">
        <v>65</v>
      </c>
      <c r="B40" s="18">
        <v>2</v>
      </c>
      <c r="C40" s="6">
        <v>0</v>
      </c>
      <c r="D40" s="6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5">
        <v>4</v>
      </c>
      <c r="L40" s="6">
        <v>0</v>
      </c>
      <c r="M40" s="19">
        <v>0</v>
      </c>
    </row>
    <row r="41" spans="1:13">
      <c r="A41" s="13" t="s">
        <v>88</v>
      </c>
      <c r="B41" s="20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21">
        <v>0</v>
      </c>
    </row>
    <row r="42" spans="1:13">
      <c r="A42" s="13" t="s">
        <v>79</v>
      </c>
      <c r="B42" s="20">
        <v>2</v>
      </c>
      <c r="C42" s="5">
        <v>0</v>
      </c>
      <c r="D42" s="5">
        <v>0</v>
      </c>
      <c r="E42" s="5">
        <v>0</v>
      </c>
      <c r="F42" s="5">
        <v>0</v>
      </c>
      <c r="G42" s="5">
        <v>3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21">
        <v>0</v>
      </c>
    </row>
    <row r="43" spans="1:13">
      <c r="A43" s="13" t="s">
        <v>33</v>
      </c>
      <c r="B43" s="18">
        <v>2</v>
      </c>
      <c r="C43" s="6">
        <v>2</v>
      </c>
      <c r="D43" s="6">
        <v>2</v>
      </c>
      <c r="E43" s="6">
        <v>0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9">
        <v>0</v>
      </c>
    </row>
    <row r="44" spans="1:13">
      <c r="A44" s="13" t="s">
        <v>112</v>
      </c>
      <c r="B44" s="20">
        <v>3</v>
      </c>
      <c r="C44" s="5">
        <v>1</v>
      </c>
      <c r="D44" s="5">
        <v>4</v>
      </c>
      <c r="E44" s="5">
        <v>1</v>
      </c>
      <c r="F44" s="5">
        <v>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21">
        <v>0</v>
      </c>
    </row>
    <row r="45" spans="1:13">
      <c r="A45" s="13" t="s">
        <v>34</v>
      </c>
      <c r="B45" s="18">
        <v>4</v>
      </c>
      <c r="C45" s="6">
        <v>2</v>
      </c>
      <c r="D45" s="6">
        <v>4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19">
        <v>0</v>
      </c>
    </row>
    <row r="46" spans="1:13">
      <c r="A46" s="13" t="s">
        <v>35</v>
      </c>
      <c r="B46" s="18">
        <v>1</v>
      </c>
      <c r="C46" s="6">
        <v>1</v>
      </c>
      <c r="D46" s="6">
        <v>2</v>
      </c>
      <c r="E46" s="6">
        <v>0</v>
      </c>
      <c r="F46" s="6">
        <v>2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9">
        <v>0</v>
      </c>
    </row>
    <row r="47" spans="1:13">
      <c r="A47" s="13" t="s">
        <v>63</v>
      </c>
      <c r="B47" s="18">
        <v>7</v>
      </c>
      <c r="C47" s="6">
        <v>5</v>
      </c>
      <c r="D47" s="6">
        <v>6</v>
      </c>
      <c r="E47" s="6">
        <v>0</v>
      </c>
      <c r="F47" s="6">
        <v>0</v>
      </c>
      <c r="G47" s="6">
        <v>0</v>
      </c>
      <c r="H47" s="5">
        <v>6</v>
      </c>
      <c r="I47" s="6">
        <v>0</v>
      </c>
      <c r="J47" s="6">
        <v>0</v>
      </c>
      <c r="K47" s="6">
        <v>0</v>
      </c>
      <c r="L47" s="6">
        <v>0</v>
      </c>
      <c r="M47" s="19">
        <v>0</v>
      </c>
    </row>
    <row r="48" spans="1:13">
      <c r="A48" s="13" t="s">
        <v>81</v>
      </c>
      <c r="B48" s="20">
        <v>4</v>
      </c>
      <c r="C48" s="5">
        <v>0</v>
      </c>
      <c r="D48" s="5">
        <v>0</v>
      </c>
      <c r="E48" s="5">
        <v>0</v>
      </c>
      <c r="F48" s="5">
        <v>0</v>
      </c>
      <c r="G48" s="5">
        <v>3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21">
        <v>0</v>
      </c>
    </row>
    <row r="49" spans="1:13">
      <c r="A49" s="13" t="s">
        <v>68</v>
      </c>
      <c r="B49" s="20">
        <v>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8</v>
      </c>
      <c r="I49" s="5">
        <v>0</v>
      </c>
      <c r="J49" s="5">
        <v>0</v>
      </c>
      <c r="K49" s="5">
        <v>0</v>
      </c>
      <c r="L49" s="5">
        <v>0</v>
      </c>
      <c r="M49" s="21">
        <v>0</v>
      </c>
    </row>
    <row r="50" spans="1:13">
      <c r="A50" s="13" t="s">
        <v>89</v>
      </c>
      <c r="B50" s="20">
        <v>6</v>
      </c>
      <c r="C50" s="5">
        <v>0</v>
      </c>
      <c r="D50" s="5">
        <v>0</v>
      </c>
      <c r="E50" s="5">
        <v>0</v>
      </c>
      <c r="F50" s="5">
        <v>0</v>
      </c>
      <c r="G50" s="5">
        <v>5</v>
      </c>
      <c r="H50" s="5">
        <v>5</v>
      </c>
      <c r="I50" s="5">
        <v>0</v>
      </c>
      <c r="J50" s="5">
        <v>0</v>
      </c>
      <c r="K50" s="5">
        <v>0</v>
      </c>
      <c r="L50" s="5">
        <v>0</v>
      </c>
      <c r="M50" s="21">
        <v>0</v>
      </c>
    </row>
    <row r="51" spans="1:13">
      <c r="A51" s="13" t="s">
        <v>82</v>
      </c>
      <c r="B51" s="20">
        <v>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6</v>
      </c>
      <c r="I51" s="5">
        <v>0</v>
      </c>
      <c r="J51" s="5">
        <v>0</v>
      </c>
      <c r="K51" s="5">
        <v>0</v>
      </c>
      <c r="L51" s="5">
        <v>0</v>
      </c>
      <c r="M51" s="21">
        <v>0</v>
      </c>
    </row>
    <row r="52" spans="1:13">
      <c r="A52" s="13" t="s">
        <v>86</v>
      </c>
      <c r="B52" s="20">
        <v>1</v>
      </c>
      <c r="C52" s="5">
        <v>0</v>
      </c>
      <c r="D52" s="5">
        <v>0</v>
      </c>
      <c r="E52" s="5">
        <v>0</v>
      </c>
      <c r="F52" s="5">
        <v>0</v>
      </c>
      <c r="G52" s="5">
        <v>2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21">
        <v>0</v>
      </c>
    </row>
    <row r="53" spans="1:13">
      <c r="A53" s="13" t="s">
        <v>27</v>
      </c>
      <c r="B53" s="18">
        <v>4</v>
      </c>
      <c r="C53" s="6">
        <v>4</v>
      </c>
      <c r="D53" s="6">
        <v>5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9">
        <v>0</v>
      </c>
    </row>
    <row r="54" spans="1:13">
      <c r="A54" s="13" t="s">
        <v>50</v>
      </c>
      <c r="B54" s="18">
        <v>8</v>
      </c>
      <c r="C54" s="6">
        <v>8</v>
      </c>
      <c r="D54" s="6">
        <v>8</v>
      </c>
      <c r="E54" s="6">
        <v>0</v>
      </c>
      <c r="F54" s="6">
        <v>8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9">
        <v>0</v>
      </c>
    </row>
    <row r="55" spans="1:13">
      <c r="A55" s="13" t="s">
        <v>36</v>
      </c>
      <c r="B55" s="18">
        <v>3</v>
      </c>
      <c r="C55" s="6">
        <v>2</v>
      </c>
      <c r="D55" s="6">
        <v>2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9">
        <v>0</v>
      </c>
    </row>
    <row r="56" spans="1:13">
      <c r="A56" s="13" t="s">
        <v>37</v>
      </c>
      <c r="B56" s="18">
        <v>3</v>
      </c>
      <c r="C56" s="6">
        <v>3</v>
      </c>
      <c r="D56" s="6">
        <v>3</v>
      </c>
      <c r="E56" s="6">
        <v>0</v>
      </c>
      <c r="F56" s="6">
        <v>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9">
        <v>0</v>
      </c>
    </row>
    <row r="57" spans="1:13">
      <c r="A57" s="13" t="s">
        <v>51</v>
      </c>
      <c r="B57" s="18">
        <v>4</v>
      </c>
      <c r="C57" s="6">
        <v>2</v>
      </c>
      <c r="D57" s="6">
        <v>4</v>
      </c>
      <c r="E57" s="6">
        <v>0</v>
      </c>
      <c r="F57" s="6">
        <v>0</v>
      </c>
      <c r="G57" s="6">
        <v>2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9">
        <v>0</v>
      </c>
    </row>
    <row r="58" spans="1:13">
      <c r="A58" s="13" t="s">
        <v>56</v>
      </c>
      <c r="B58" s="18">
        <v>9</v>
      </c>
      <c r="C58" s="6">
        <v>8</v>
      </c>
      <c r="D58" s="6">
        <v>8</v>
      </c>
      <c r="E58" s="6">
        <v>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9">
        <v>0</v>
      </c>
    </row>
    <row r="59" spans="1:13">
      <c r="A59" s="13" t="s">
        <v>38</v>
      </c>
      <c r="B59" s="18">
        <v>2</v>
      </c>
      <c r="C59" s="6">
        <v>2</v>
      </c>
      <c r="D59" s="6">
        <v>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19">
        <v>0</v>
      </c>
    </row>
    <row r="60" spans="1:13">
      <c r="A60" s="13" t="s">
        <v>58</v>
      </c>
      <c r="B60" s="18">
        <v>4</v>
      </c>
      <c r="C60" s="6">
        <v>4</v>
      </c>
      <c r="D60" s="6">
        <v>3</v>
      </c>
      <c r="E60" s="6">
        <v>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9">
        <v>0</v>
      </c>
    </row>
    <row r="61" spans="1:13">
      <c r="A61" s="13" t="s">
        <v>85</v>
      </c>
      <c r="B61" s="20">
        <v>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8</v>
      </c>
      <c r="I61" s="5">
        <v>3</v>
      </c>
      <c r="J61" s="5">
        <v>0</v>
      </c>
      <c r="K61" s="5">
        <v>0</v>
      </c>
      <c r="L61" s="5">
        <v>0</v>
      </c>
      <c r="M61" s="21">
        <v>0</v>
      </c>
    </row>
    <row r="62" spans="1:13">
      <c r="A62" s="13" t="s">
        <v>39</v>
      </c>
      <c r="B62" s="18">
        <v>6</v>
      </c>
      <c r="C62" s="6">
        <v>6</v>
      </c>
      <c r="D62" s="6">
        <v>5</v>
      </c>
      <c r="E62" s="6">
        <v>0</v>
      </c>
      <c r="F62" s="6">
        <v>6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9">
        <v>0</v>
      </c>
    </row>
    <row r="63" spans="1:13">
      <c r="A63" s="13" t="s">
        <v>114</v>
      </c>
      <c r="B63" s="20">
        <v>4</v>
      </c>
      <c r="C63" s="5">
        <v>5</v>
      </c>
      <c r="D63" s="5">
        <v>4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21">
        <v>0</v>
      </c>
    </row>
    <row r="64" spans="1:13">
      <c r="A64" s="13" t="s">
        <v>13</v>
      </c>
      <c r="B64" s="18">
        <v>3</v>
      </c>
      <c r="C64" s="6">
        <v>5</v>
      </c>
      <c r="D64" s="6">
        <v>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9">
        <v>0</v>
      </c>
    </row>
    <row r="65" spans="1:13">
      <c r="A65" s="13" t="s">
        <v>46</v>
      </c>
      <c r="B65" s="18">
        <v>9</v>
      </c>
      <c r="C65" s="6">
        <v>4</v>
      </c>
      <c r="D65" s="6">
        <v>12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5</v>
      </c>
      <c r="K65" s="6">
        <v>0</v>
      </c>
      <c r="L65" s="6">
        <v>0</v>
      </c>
      <c r="M65" s="19">
        <v>0</v>
      </c>
    </row>
    <row r="66" spans="1:13">
      <c r="A66" s="13" t="s">
        <v>67</v>
      </c>
      <c r="B66" s="20">
        <v>2</v>
      </c>
      <c r="C66" s="5">
        <v>0</v>
      </c>
      <c r="D66" s="5">
        <v>0</v>
      </c>
      <c r="E66" s="5">
        <v>0</v>
      </c>
      <c r="F66" s="5">
        <v>2</v>
      </c>
      <c r="G66" s="5">
        <v>0</v>
      </c>
      <c r="H66" s="5">
        <v>0</v>
      </c>
      <c r="I66" s="5">
        <v>0</v>
      </c>
      <c r="J66" s="5">
        <v>0</v>
      </c>
      <c r="K66" s="5">
        <v>2</v>
      </c>
      <c r="L66" s="5">
        <v>2</v>
      </c>
      <c r="M66" s="21">
        <v>0</v>
      </c>
    </row>
    <row r="67" spans="1:13">
      <c r="A67" s="13" t="s">
        <v>40</v>
      </c>
      <c r="B67" s="18">
        <v>4</v>
      </c>
      <c r="C67" s="6">
        <v>1</v>
      </c>
      <c r="D67" s="6">
        <v>7</v>
      </c>
      <c r="E67" s="6">
        <v>0</v>
      </c>
      <c r="F67" s="6">
        <v>7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9">
        <v>0</v>
      </c>
    </row>
    <row r="68" spans="1:13">
      <c r="A68" s="13" t="s">
        <v>73</v>
      </c>
      <c r="B68" s="20">
        <v>0</v>
      </c>
      <c r="C68" s="5">
        <v>0</v>
      </c>
      <c r="D68" s="5">
        <v>0</v>
      </c>
      <c r="E68" s="5">
        <v>0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21">
        <v>0</v>
      </c>
    </row>
    <row r="69" spans="1:13">
      <c r="A69" s="13" t="s">
        <v>15</v>
      </c>
      <c r="B69" s="18">
        <v>1</v>
      </c>
      <c r="C69" s="6">
        <v>2</v>
      </c>
      <c r="D69" s="6">
        <v>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9">
        <v>0</v>
      </c>
    </row>
    <row r="70" spans="1:13">
      <c r="A70" s="13" t="s">
        <v>16</v>
      </c>
      <c r="B70" s="18">
        <v>2</v>
      </c>
      <c r="C70" s="6">
        <v>1</v>
      </c>
      <c r="D70" s="6">
        <v>1</v>
      </c>
      <c r="E70" s="6">
        <v>0</v>
      </c>
      <c r="F70" s="6">
        <v>0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19">
        <v>0</v>
      </c>
    </row>
    <row r="71" spans="1:13">
      <c r="A71" s="13" t="s">
        <v>17</v>
      </c>
      <c r="B71" s="18">
        <v>4</v>
      </c>
      <c r="C71" s="6">
        <v>2</v>
      </c>
      <c r="D71" s="6">
        <v>7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9">
        <v>0</v>
      </c>
    </row>
    <row r="72" spans="1:13">
      <c r="A72" s="13" t="s">
        <v>41</v>
      </c>
      <c r="B72" s="18">
        <v>4</v>
      </c>
      <c r="C72" s="6">
        <v>4</v>
      </c>
      <c r="D72" s="6">
        <v>4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1</v>
      </c>
      <c r="K72" s="6">
        <v>0</v>
      </c>
      <c r="L72" s="6">
        <v>0</v>
      </c>
      <c r="M72" s="19">
        <v>0</v>
      </c>
    </row>
    <row r="73" spans="1:13">
      <c r="A73" s="13" t="s">
        <v>87</v>
      </c>
      <c r="B73" s="20">
        <v>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0</v>
      </c>
      <c r="K73" s="5">
        <v>0</v>
      </c>
      <c r="L73" s="5">
        <v>2</v>
      </c>
      <c r="M73" s="21">
        <v>0</v>
      </c>
    </row>
    <row r="74" spans="1:13">
      <c r="A74" s="13" t="s">
        <v>60</v>
      </c>
      <c r="B74" s="18">
        <v>6</v>
      </c>
      <c r="C74" s="6">
        <v>5</v>
      </c>
      <c r="D74" s="6">
        <v>4</v>
      </c>
      <c r="E74" s="6">
        <v>0</v>
      </c>
      <c r="F74" s="6">
        <v>0</v>
      </c>
      <c r="G74" s="6">
        <v>0</v>
      </c>
      <c r="H74" s="6">
        <v>4</v>
      </c>
      <c r="I74" s="6">
        <v>0</v>
      </c>
      <c r="J74" s="6">
        <v>0</v>
      </c>
      <c r="K74" s="6">
        <v>0</v>
      </c>
      <c r="L74" s="6">
        <v>0</v>
      </c>
      <c r="M74" s="19">
        <v>0</v>
      </c>
    </row>
    <row r="75" spans="1:13">
      <c r="A75" s="13" t="s">
        <v>111</v>
      </c>
      <c r="B75" s="20">
        <v>2</v>
      </c>
      <c r="C75" s="5">
        <v>3</v>
      </c>
      <c r="D75" s="5">
        <v>2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21">
        <v>0</v>
      </c>
    </row>
    <row r="76" spans="1:13">
      <c r="A76" s="13" t="s">
        <v>80</v>
      </c>
      <c r="B76" s="20">
        <v>10</v>
      </c>
      <c r="C76" s="5">
        <v>0</v>
      </c>
      <c r="D76" s="5">
        <v>0</v>
      </c>
      <c r="E76" s="5">
        <v>0</v>
      </c>
      <c r="F76" s="5">
        <v>0</v>
      </c>
      <c r="G76" s="5">
        <v>10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21">
        <v>0</v>
      </c>
    </row>
    <row r="77" spans="1:13">
      <c r="A77" s="13" t="s">
        <v>18</v>
      </c>
      <c r="B77" s="18">
        <v>6</v>
      </c>
      <c r="C77" s="6">
        <v>5</v>
      </c>
      <c r="D77" s="6">
        <v>2</v>
      </c>
      <c r="E77" s="6">
        <v>5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19">
        <v>0</v>
      </c>
    </row>
    <row r="78" spans="1:13">
      <c r="A78" s="13" t="s">
        <v>19</v>
      </c>
      <c r="B78" s="18">
        <v>2</v>
      </c>
      <c r="C78" s="6">
        <v>2</v>
      </c>
      <c r="D78" s="6">
        <v>3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19">
        <v>0</v>
      </c>
    </row>
    <row r="79" spans="1:13">
      <c r="A79" s="13" t="s">
        <v>93</v>
      </c>
      <c r="B79" s="20">
        <v>1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3</v>
      </c>
      <c r="L79" s="5">
        <v>0</v>
      </c>
      <c r="M79" s="21">
        <v>0</v>
      </c>
    </row>
    <row r="80" spans="1:13">
      <c r="A80" s="13" t="s">
        <v>116</v>
      </c>
      <c r="B80" s="20">
        <v>5</v>
      </c>
      <c r="C80" s="5">
        <v>7</v>
      </c>
      <c r="D80" s="5">
        <v>4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21">
        <v>0</v>
      </c>
    </row>
    <row r="81" spans="1:13">
      <c r="A81" s="13" t="s">
        <v>108</v>
      </c>
      <c r="B81" s="20">
        <v>4</v>
      </c>
      <c r="C81" s="5">
        <v>2</v>
      </c>
      <c r="D81" s="5">
        <v>5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2</v>
      </c>
      <c r="L81" s="5">
        <v>2</v>
      </c>
      <c r="M81" s="21">
        <v>0</v>
      </c>
    </row>
    <row r="82" spans="1:13">
      <c r="A82" s="13" t="s">
        <v>20</v>
      </c>
      <c r="B82" s="18">
        <v>4</v>
      </c>
      <c r="C82" s="6">
        <v>3</v>
      </c>
      <c r="D82" s="6">
        <v>5</v>
      </c>
      <c r="E82" s="6">
        <v>0</v>
      </c>
      <c r="F82" s="6">
        <v>5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9">
        <v>0</v>
      </c>
    </row>
    <row r="83" spans="1:13">
      <c r="A83" s="13" t="s">
        <v>98</v>
      </c>
      <c r="B83" s="20">
        <v>3</v>
      </c>
      <c r="C83" s="5">
        <v>0</v>
      </c>
      <c r="D83" s="5">
        <v>0</v>
      </c>
      <c r="E83" s="5">
        <v>0</v>
      </c>
      <c r="F83" s="5">
        <v>0</v>
      </c>
      <c r="G83" s="5">
        <v>4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21">
        <v>0</v>
      </c>
    </row>
    <row r="84" spans="1:13">
      <c r="A84" s="13" t="s">
        <v>61</v>
      </c>
      <c r="B84" s="18">
        <v>3</v>
      </c>
      <c r="C84" s="6">
        <v>3</v>
      </c>
      <c r="D84" s="6">
        <v>2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5">
        <v>1</v>
      </c>
      <c r="L84" s="5">
        <v>1</v>
      </c>
      <c r="M84" s="19">
        <v>0</v>
      </c>
    </row>
    <row r="85" spans="1:13">
      <c r="A85" s="13" t="s">
        <v>96</v>
      </c>
      <c r="B85" s="20">
        <v>3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5</v>
      </c>
      <c r="I85" s="5">
        <v>1</v>
      </c>
      <c r="J85" s="5">
        <v>0</v>
      </c>
      <c r="K85" s="5">
        <v>0</v>
      </c>
      <c r="L85" s="5">
        <v>0</v>
      </c>
      <c r="M85" s="21">
        <v>0</v>
      </c>
    </row>
    <row r="86" spans="1:13">
      <c r="A86" s="13" t="s">
        <v>42</v>
      </c>
      <c r="B86" s="18">
        <v>1</v>
      </c>
      <c r="C86" s="6">
        <v>0</v>
      </c>
      <c r="D86" s="6">
        <v>4</v>
      </c>
      <c r="E86" s="6">
        <v>0</v>
      </c>
      <c r="F86" s="6">
        <v>4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9">
        <v>0</v>
      </c>
    </row>
    <row r="87" spans="1:13">
      <c r="A87" s="13" t="s">
        <v>109</v>
      </c>
      <c r="B87" s="20">
        <v>6</v>
      </c>
      <c r="C87" s="5">
        <v>5</v>
      </c>
      <c r="D87" s="5">
        <v>5</v>
      </c>
      <c r="E87" s="5">
        <v>0</v>
      </c>
      <c r="F87" s="5">
        <v>0</v>
      </c>
      <c r="G87" s="5">
        <v>0</v>
      </c>
      <c r="H87" s="5">
        <v>5</v>
      </c>
      <c r="I87" s="5">
        <v>0</v>
      </c>
      <c r="J87" s="5">
        <v>0</v>
      </c>
      <c r="K87" s="5">
        <v>0</v>
      </c>
      <c r="L87" s="5">
        <v>0</v>
      </c>
      <c r="M87" s="21">
        <v>0</v>
      </c>
    </row>
    <row r="88" spans="1:13">
      <c r="A88" s="13" t="s">
        <v>91</v>
      </c>
      <c r="B88" s="20">
        <v>2</v>
      </c>
      <c r="C88" s="5">
        <v>0</v>
      </c>
      <c r="D88" s="5">
        <v>0</v>
      </c>
      <c r="E88" s="5">
        <v>0</v>
      </c>
      <c r="F88" s="5">
        <v>0</v>
      </c>
      <c r="G88" s="5">
        <v>1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21">
        <v>1</v>
      </c>
    </row>
    <row r="89" spans="1:13">
      <c r="A89" s="13" t="s">
        <v>43</v>
      </c>
      <c r="B89" s="18">
        <v>3</v>
      </c>
      <c r="C89" s="6">
        <v>1</v>
      </c>
      <c r="D89" s="6">
        <v>4</v>
      </c>
      <c r="E89" s="6">
        <v>0</v>
      </c>
      <c r="F89" s="6">
        <v>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9">
        <v>0</v>
      </c>
    </row>
    <row r="90" spans="1:13">
      <c r="A90" s="13" t="s">
        <v>102</v>
      </c>
      <c r="B90" s="20">
        <v>3</v>
      </c>
      <c r="C90" s="5">
        <v>3</v>
      </c>
      <c r="D90" s="5">
        <v>3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0</v>
      </c>
      <c r="L90" s="5">
        <v>0</v>
      </c>
      <c r="M90" s="21">
        <v>0</v>
      </c>
    </row>
    <row r="91" spans="1:13">
      <c r="A91" s="13" t="s">
        <v>113</v>
      </c>
      <c r="B91" s="20">
        <v>3</v>
      </c>
      <c r="C91" s="5">
        <v>3</v>
      </c>
      <c r="D91" s="5">
        <v>4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21">
        <v>0</v>
      </c>
    </row>
    <row r="92" spans="1:13">
      <c r="A92" s="13" t="s">
        <v>92</v>
      </c>
      <c r="B92" s="20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21">
        <v>4</v>
      </c>
    </row>
    <row r="93" spans="1:13">
      <c r="A93" s="13" t="s">
        <v>69</v>
      </c>
      <c r="B93" s="20">
        <v>6</v>
      </c>
      <c r="C93" s="5">
        <v>0</v>
      </c>
      <c r="D93" s="5">
        <v>0</v>
      </c>
      <c r="E93" s="5">
        <v>0</v>
      </c>
      <c r="F93" s="5">
        <v>0</v>
      </c>
      <c r="G93" s="5">
        <v>5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  <c r="M93" s="21">
        <v>0</v>
      </c>
    </row>
    <row r="94" spans="1:13">
      <c r="A94" s="13" t="s">
        <v>21</v>
      </c>
      <c r="B94" s="18">
        <v>1</v>
      </c>
      <c r="C94" s="6">
        <v>1</v>
      </c>
      <c r="D94" s="6">
        <v>1</v>
      </c>
      <c r="E94" s="6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9">
        <v>0</v>
      </c>
    </row>
    <row r="95" spans="1:13">
      <c r="A95" s="13" t="s">
        <v>44</v>
      </c>
      <c r="B95" s="18">
        <v>5</v>
      </c>
      <c r="C95" s="6">
        <v>4</v>
      </c>
      <c r="D95" s="6">
        <v>2</v>
      </c>
      <c r="E95" s="6">
        <v>0</v>
      </c>
      <c r="F95" s="6">
        <v>0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9">
        <v>0</v>
      </c>
    </row>
    <row r="96" spans="1:13">
      <c r="A96" s="13" t="s">
        <v>45</v>
      </c>
      <c r="B96" s="18">
        <v>4</v>
      </c>
      <c r="C96" s="6">
        <v>2</v>
      </c>
      <c r="D96" s="6">
        <v>5</v>
      </c>
      <c r="E96" s="6">
        <v>2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9">
        <v>0</v>
      </c>
    </row>
    <row r="97" spans="1:13">
      <c r="A97" s="13" t="s">
        <v>47</v>
      </c>
      <c r="B97" s="18">
        <v>2</v>
      </c>
      <c r="C97" s="6">
        <v>3</v>
      </c>
      <c r="D97" s="6">
        <v>2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9">
        <v>0</v>
      </c>
    </row>
    <row r="98" spans="1:13">
      <c r="A98" s="13" t="s">
        <v>70</v>
      </c>
      <c r="B98" s="20">
        <v>4</v>
      </c>
      <c r="C98" s="5">
        <v>0</v>
      </c>
      <c r="D98" s="5">
        <v>0</v>
      </c>
      <c r="E98" s="5">
        <v>0</v>
      </c>
      <c r="F98" s="5">
        <v>0</v>
      </c>
      <c r="G98" s="5">
        <v>4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21">
        <v>1</v>
      </c>
    </row>
    <row r="99" spans="1:13">
      <c r="A99" s="13" t="s">
        <v>110</v>
      </c>
      <c r="B99" s="20">
        <v>0</v>
      </c>
      <c r="C99" s="5">
        <v>0</v>
      </c>
      <c r="D99" s="5">
        <v>2</v>
      </c>
      <c r="E99" s="5">
        <v>0</v>
      </c>
      <c r="F99" s="5">
        <v>2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21">
        <v>0</v>
      </c>
    </row>
    <row r="100" spans="1:13">
      <c r="A100" s="13" t="s">
        <v>64</v>
      </c>
      <c r="B100" s="18">
        <v>6</v>
      </c>
      <c r="C100" s="6">
        <v>6</v>
      </c>
      <c r="D100" s="6">
        <v>6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5">
        <v>3</v>
      </c>
      <c r="M100" s="19">
        <v>0</v>
      </c>
    </row>
    <row r="101" spans="1:13">
      <c r="A101" s="13" t="s">
        <v>103</v>
      </c>
      <c r="B101" s="20">
        <v>3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1</v>
      </c>
      <c r="K101" s="5">
        <v>2</v>
      </c>
      <c r="L101" s="5">
        <v>4</v>
      </c>
      <c r="M101" s="21">
        <v>0</v>
      </c>
    </row>
    <row r="102" spans="1:13">
      <c r="A102" s="13" t="s">
        <v>59</v>
      </c>
      <c r="B102" s="18">
        <v>1</v>
      </c>
      <c r="C102" s="6">
        <v>1</v>
      </c>
      <c r="D102" s="6">
        <v>3</v>
      </c>
      <c r="E102" s="6">
        <v>0</v>
      </c>
      <c r="F102" s="6">
        <v>3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9">
        <v>0</v>
      </c>
    </row>
    <row r="103" spans="1:13">
      <c r="A103" s="13" t="s">
        <v>22</v>
      </c>
      <c r="B103" s="18">
        <v>1</v>
      </c>
      <c r="C103" s="6">
        <v>2</v>
      </c>
      <c r="D103" s="6">
        <v>1</v>
      </c>
      <c r="E103" s="6">
        <v>0</v>
      </c>
      <c r="F103" s="6">
        <v>0</v>
      </c>
      <c r="G103" s="6">
        <v>0</v>
      </c>
      <c r="H103" s="6">
        <v>2</v>
      </c>
      <c r="I103" s="6">
        <v>0</v>
      </c>
      <c r="J103" s="6">
        <v>0</v>
      </c>
      <c r="K103" s="6">
        <v>0</v>
      </c>
      <c r="L103" s="6">
        <v>0</v>
      </c>
      <c r="M103" s="19">
        <v>0</v>
      </c>
    </row>
    <row r="104" spans="1:13">
      <c r="A104" s="13" t="s">
        <v>107</v>
      </c>
      <c r="B104" s="20">
        <v>1</v>
      </c>
      <c r="C104" s="5">
        <v>1</v>
      </c>
      <c r="D104" s="5">
        <v>3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21">
        <v>0</v>
      </c>
    </row>
    <row r="105" spans="1:13">
      <c r="A105" s="13" t="s">
        <v>23</v>
      </c>
      <c r="B105" s="18">
        <v>3</v>
      </c>
      <c r="C105" s="6">
        <v>3</v>
      </c>
      <c r="D105" s="6">
        <v>1</v>
      </c>
      <c r="E105" s="6">
        <v>3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9">
        <v>0</v>
      </c>
    </row>
    <row r="106" spans="1:13">
      <c r="A106" s="13" t="s">
        <v>71</v>
      </c>
      <c r="B106" s="20">
        <v>2</v>
      </c>
      <c r="C106" s="5">
        <v>0</v>
      </c>
      <c r="D106" s="5">
        <v>0</v>
      </c>
      <c r="E106" s="5">
        <v>0</v>
      </c>
      <c r="F106" s="5">
        <v>0</v>
      </c>
      <c r="G106" s="5">
        <v>1</v>
      </c>
      <c r="H106" s="5">
        <v>0</v>
      </c>
      <c r="I106" s="5">
        <v>1</v>
      </c>
      <c r="J106" s="5">
        <v>0</v>
      </c>
      <c r="K106" s="5">
        <v>0</v>
      </c>
      <c r="L106" s="5">
        <v>0</v>
      </c>
      <c r="M106" s="21">
        <v>0</v>
      </c>
    </row>
    <row r="107" spans="1:13" ht="15.75" thickBot="1">
      <c r="A107" s="14" t="s">
        <v>72</v>
      </c>
      <c r="B107" s="22">
        <v>2</v>
      </c>
      <c r="C107" s="23">
        <v>0</v>
      </c>
      <c r="D107" s="23">
        <v>0</v>
      </c>
      <c r="E107" s="23">
        <v>0</v>
      </c>
      <c r="F107" s="23">
        <v>0</v>
      </c>
      <c r="G107" s="23">
        <v>3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4">
        <v>0</v>
      </c>
    </row>
  </sheetData>
  <sortState ref="A4:M107">
    <sortCondition ref="A4:A107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tabSelected="1" topLeftCell="A94" workbookViewId="0">
      <selection activeCell="E20" sqref="E20"/>
    </sheetView>
  </sheetViews>
  <sheetFormatPr defaultRowHeight="15"/>
  <cols>
    <col min="1" max="1" width="21.7109375" customWidth="1"/>
    <col min="2" max="2" width="11.5703125" customWidth="1"/>
    <col min="15" max="15" width="11" customWidth="1"/>
    <col min="16" max="16" width="13.28515625" customWidth="1"/>
    <col min="18" max="18" width="9.42578125" customWidth="1"/>
  </cols>
  <sheetData>
    <row r="1" spans="1:19" ht="15.75" thickBot="1">
      <c r="A1" s="25" t="s">
        <v>133</v>
      </c>
      <c r="B1" s="34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6" t="s">
        <v>11</v>
      </c>
    </row>
    <row r="2" spans="1:19" ht="31.5" customHeight="1" thickBot="1">
      <c r="B2" s="37" t="s">
        <v>134</v>
      </c>
      <c r="C2" s="38" t="s">
        <v>119</v>
      </c>
      <c r="D2" s="38" t="s">
        <v>120</v>
      </c>
      <c r="E2" s="38" t="s">
        <v>121</v>
      </c>
      <c r="F2" s="38" t="s">
        <v>122</v>
      </c>
      <c r="G2" s="38" t="s">
        <v>135</v>
      </c>
      <c r="H2" s="38" t="s">
        <v>123</v>
      </c>
      <c r="I2" s="38" t="s">
        <v>124</v>
      </c>
      <c r="J2" s="38" t="s">
        <v>125</v>
      </c>
      <c r="K2" s="38" t="s">
        <v>126</v>
      </c>
      <c r="L2" s="38" t="s">
        <v>127</v>
      </c>
      <c r="M2" s="39" t="s">
        <v>128</v>
      </c>
      <c r="O2" s="27" t="s">
        <v>131</v>
      </c>
      <c r="P2" s="28" t="s">
        <v>136</v>
      </c>
      <c r="R2" s="28" t="s">
        <v>139</v>
      </c>
      <c r="S2" s="28" t="s">
        <v>140</v>
      </c>
    </row>
    <row r="3" spans="1:19">
      <c r="A3" s="12" t="s">
        <v>52</v>
      </c>
      <c r="B3" s="40">
        <v>7</v>
      </c>
      <c r="C3" s="11">
        <v>5</v>
      </c>
      <c r="D3" s="11">
        <v>5</v>
      </c>
      <c r="E3" s="11">
        <v>0</v>
      </c>
      <c r="F3" s="11">
        <v>0</v>
      </c>
      <c r="G3" s="11">
        <v>0</v>
      </c>
      <c r="H3" s="11">
        <v>5</v>
      </c>
      <c r="I3" s="11">
        <v>0</v>
      </c>
      <c r="J3" s="11">
        <v>0</v>
      </c>
      <c r="K3" s="11">
        <v>0</v>
      </c>
      <c r="L3" s="11">
        <v>0</v>
      </c>
      <c r="M3" s="41">
        <v>0</v>
      </c>
      <c r="O3" s="6">
        <v>7</v>
      </c>
      <c r="P3" s="7">
        <f>SUMPRODUCT(C3:M3,$C$110:$M$110)+$N$110</f>
        <v>6.2828999999999997</v>
      </c>
      <c r="R3" s="7">
        <f>O3-P3</f>
        <v>0.71710000000000029</v>
      </c>
      <c r="S3" s="10">
        <f>(O3/P3)-1</f>
        <v>0.11413519234748293</v>
      </c>
    </row>
    <row r="4" spans="1:19">
      <c r="A4" s="13" t="s">
        <v>53</v>
      </c>
      <c r="B4" s="18">
        <v>7</v>
      </c>
      <c r="C4" s="6">
        <v>5</v>
      </c>
      <c r="D4" s="6">
        <v>5</v>
      </c>
      <c r="E4" s="6">
        <v>0</v>
      </c>
      <c r="F4" s="6">
        <v>0</v>
      </c>
      <c r="G4" s="6">
        <v>0</v>
      </c>
      <c r="H4" s="6">
        <v>0</v>
      </c>
      <c r="I4" s="6">
        <v>2</v>
      </c>
      <c r="J4" s="6">
        <v>0</v>
      </c>
      <c r="K4" s="6">
        <v>0</v>
      </c>
      <c r="L4" s="6">
        <v>0</v>
      </c>
      <c r="M4" s="19">
        <v>0</v>
      </c>
      <c r="O4" s="6">
        <v>7</v>
      </c>
      <c r="P4" s="7">
        <f>SUMPRODUCT(C4:M4,$C$110:$M$110)+$N$110</f>
        <v>7.3814000000000002</v>
      </c>
      <c r="R4" s="7">
        <f>O4-P4</f>
        <v>-0.38140000000000018</v>
      </c>
      <c r="S4" s="10">
        <f>(O4/P4)-1</f>
        <v>-5.1670414826455735E-2</v>
      </c>
    </row>
    <row r="5" spans="1:19">
      <c r="A5" s="13" t="s">
        <v>54</v>
      </c>
      <c r="B5" s="18">
        <v>7</v>
      </c>
      <c r="C5" s="6">
        <v>10</v>
      </c>
      <c r="D5" s="6">
        <v>5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9">
        <v>0</v>
      </c>
      <c r="O5" s="6">
        <v>7</v>
      </c>
      <c r="P5" s="7">
        <f>SUMPRODUCT(C5:M5,$C$110:$M$110)+$N$110</f>
        <v>7.0998999999999999</v>
      </c>
      <c r="R5" s="7">
        <f>O5-P5</f>
        <v>-9.9899999999999878E-2</v>
      </c>
      <c r="S5" s="10">
        <f>(O5/P5)-1</f>
        <v>-1.4070620712967719E-2</v>
      </c>
    </row>
    <row r="6" spans="1:19">
      <c r="A6" s="13" t="s">
        <v>55</v>
      </c>
      <c r="B6" s="18">
        <v>7</v>
      </c>
      <c r="C6" s="6">
        <v>5</v>
      </c>
      <c r="D6" s="6">
        <v>10</v>
      </c>
      <c r="E6" s="6">
        <v>0</v>
      </c>
      <c r="F6" s="6">
        <v>10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9">
        <v>0</v>
      </c>
      <c r="O6" s="6">
        <v>7</v>
      </c>
      <c r="P6" s="7">
        <f>SUMPRODUCT(C6:M6,$C$110:$M$110)+$N$110</f>
        <v>7.6794000000000002</v>
      </c>
      <c r="R6" s="7">
        <f>O6-P6</f>
        <v>-0.67940000000000023</v>
      </c>
      <c r="S6" s="10">
        <f>(O6/P6)-1</f>
        <v>-8.8470453420840145E-2</v>
      </c>
    </row>
    <row r="7" spans="1:19">
      <c r="A7" s="13" t="s">
        <v>99</v>
      </c>
      <c r="B7" s="20">
        <v>2</v>
      </c>
      <c r="C7" s="5">
        <v>2</v>
      </c>
      <c r="D7" s="5">
        <v>3</v>
      </c>
      <c r="E7" s="5">
        <v>0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21">
        <v>0</v>
      </c>
      <c r="O7" s="5">
        <v>2</v>
      </c>
      <c r="P7" s="7">
        <f>SUMPRODUCT(C7:M7,$C$110:$M$110)+$N$110</f>
        <v>2.2696000000000001</v>
      </c>
      <c r="R7" s="7">
        <f>O7-P7</f>
        <v>-0.26960000000000006</v>
      </c>
      <c r="S7" s="10">
        <f>(O7/P7)-1</f>
        <v>-0.11878745153330983</v>
      </c>
    </row>
    <row r="8" spans="1:19">
      <c r="A8" s="13" t="s">
        <v>100</v>
      </c>
      <c r="B8" s="20">
        <v>2</v>
      </c>
      <c r="C8" s="5">
        <v>3</v>
      </c>
      <c r="D8" s="5">
        <v>2</v>
      </c>
      <c r="E8" s="5">
        <v>0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21">
        <v>0</v>
      </c>
      <c r="O8" s="5">
        <v>2</v>
      </c>
      <c r="P8" s="7">
        <f>SUMPRODUCT(C8:M8,$C$110:$M$110)+$N$110</f>
        <v>2.3172000000000001</v>
      </c>
      <c r="R8" s="7">
        <f>O8-P8</f>
        <v>-0.31720000000000015</v>
      </c>
      <c r="S8" s="10">
        <f>(O8/P8)-1</f>
        <v>-0.13688934921456941</v>
      </c>
    </row>
    <row r="9" spans="1:19">
      <c r="A9" s="13" t="s">
        <v>115</v>
      </c>
      <c r="B9" s="20">
        <v>5</v>
      </c>
      <c r="C9" s="5">
        <v>3</v>
      </c>
      <c r="D9" s="5">
        <v>3</v>
      </c>
      <c r="E9" s="5">
        <v>0</v>
      </c>
      <c r="F9" s="5">
        <v>0</v>
      </c>
      <c r="G9" s="5">
        <v>0</v>
      </c>
      <c r="H9" s="5">
        <v>8</v>
      </c>
      <c r="I9" s="5">
        <v>0</v>
      </c>
      <c r="J9" s="5">
        <v>0</v>
      </c>
      <c r="K9" s="5">
        <v>0</v>
      </c>
      <c r="L9" s="5">
        <v>0</v>
      </c>
      <c r="M9" s="21">
        <v>0</v>
      </c>
      <c r="O9" s="5">
        <v>5</v>
      </c>
      <c r="P9" s="7">
        <f>SUMPRODUCT(C9:M9,$C$110:$M$110)+$N$110</f>
        <v>5.6406000000000001</v>
      </c>
      <c r="R9" s="7">
        <f>O9-P9</f>
        <v>-0.64060000000000006</v>
      </c>
      <c r="S9" s="10">
        <f>(O9/P9)-1</f>
        <v>-0.11356947842428111</v>
      </c>
    </row>
    <row r="10" spans="1:19">
      <c r="A10" s="13" t="s">
        <v>75</v>
      </c>
      <c r="B10" s="20">
        <v>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21">
        <v>1</v>
      </c>
      <c r="O10" s="5">
        <v>2</v>
      </c>
      <c r="P10" s="7">
        <f>SUMPRODUCT(C10:M10,$C$110:$M$110)+$N$110</f>
        <v>1.3316999999999999</v>
      </c>
      <c r="R10" s="7">
        <f>O10-P10</f>
        <v>0.66830000000000012</v>
      </c>
      <c r="S10" s="10">
        <f>(O10/P10)-1</f>
        <v>0.5018397536982806</v>
      </c>
    </row>
    <row r="11" spans="1:19">
      <c r="A11" s="13" t="s">
        <v>76</v>
      </c>
      <c r="B11" s="20">
        <v>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</v>
      </c>
      <c r="J11" s="5">
        <v>0</v>
      </c>
      <c r="K11" s="5">
        <v>0</v>
      </c>
      <c r="L11" s="5">
        <v>0</v>
      </c>
      <c r="M11" s="21">
        <v>0</v>
      </c>
      <c r="O11" s="5">
        <v>3</v>
      </c>
      <c r="P11" s="7">
        <f>SUMPRODUCT(C11:M11,$C$110:$M$110)+$N$110</f>
        <v>2.6939000000000002</v>
      </c>
      <c r="R11" s="7">
        <f>O11-P11</f>
        <v>0.30609999999999982</v>
      </c>
      <c r="S11" s="10">
        <f>(O11/P11)-1</f>
        <v>0.11362708341066852</v>
      </c>
    </row>
    <row r="12" spans="1:19">
      <c r="A12" s="13" t="s">
        <v>74</v>
      </c>
      <c r="B12" s="20">
        <v>1</v>
      </c>
      <c r="C12" s="5">
        <v>0</v>
      </c>
      <c r="D12" s="5">
        <v>0</v>
      </c>
      <c r="E12" s="5">
        <v>0</v>
      </c>
      <c r="F12" s="5">
        <v>0</v>
      </c>
      <c r="G12" s="5">
        <v>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21">
        <v>0</v>
      </c>
      <c r="O12" s="5">
        <v>1</v>
      </c>
      <c r="P12" s="7">
        <f>SUMPRODUCT(C12:M12,$C$110:$M$110)+$N$110</f>
        <v>1.3674999999999999</v>
      </c>
      <c r="R12" s="7">
        <f>O12-P12</f>
        <v>-0.36749999999999994</v>
      </c>
      <c r="S12" s="10">
        <f>(O12/P12)-1</f>
        <v>-0.26873857404021939</v>
      </c>
    </row>
    <row r="13" spans="1:19">
      <c r="A13" s="13" t="s">
        <v>66</v>
      </c>
      <c r="B13" s="18">
        <v>4</v>
      </c>
      <c r="C13" s="6">
        <v>2</v>
      </c>
      <c r="D13" s="6">
        <v>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5">
        <v>2</v>
      </c>
      <c r="L13" s="5">
        <v>2</v>
      </c>
      <c r="M13" s="19">
        <v>0</v>
      </c>
      <c r="O13" s="6">
        <v>4</v>
      </c>
      <c r="P13" s="7">
        <f>SUMPRODUCT(C13:M13,$C$110:$M$110)+$N$110</f>
        <v>3.8203</v>
      </c>
      <c r="R13" s="7">
        <f>O13-P13</f>
        <v>0.17969999999999997</v>
      </c>
      <c r="S13" s="10">
        <f>(O13/P13)-1</f>
        <v>4.7038190718006412E-2</v>
      </c>
    </row>
    <row r="14" spans="1:19">
      <c r="A14" s="13" t="s">
        <v>24</v>
      </c>
      <c r="B14" s="18">
        <v>6</v>
      </c>
      <c r="C14" s="6">
        <v>4</v>
      </c>
      <c r="D14" s="6">
        <v>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19">
        <v>0</v>
      </c>
      <c r="O14" s="6">
        <v>6</v>
      </c>
      <c r="P14" s="7">
        <f>SUMPRODUCT(C14:M14,$C$110:$M$110)+$N$110</f>
        <v>4.9906000000000006</v>
      </c>
      <c r="R14" s="7">
        <f>O14-P14</f>
        <v>1.0093999999999994</v>
      </c>
      <c r="S14" s="10">
        <f>(O14/P14)-1</f>
        <v>0.20226024926862496</v>
      </c>
    </row>
    <row r="15" spans="1:19">
      <c r="A15" s="13" t="s">
        <v>62</v>
      </c>
      <c r="B15" s="18">
        <v>5</v>
      </c>
      <c r="C15" s="6">
        <v>4</v>
      </c>
      <c r="D15" s="6">
        <v>4</v>
      </c>
      <c r="E15" s="6">
        <v>0</v>
      </c>
      <c r="F15" s="6">
        <v>0</v>
      </c>
      <c r="G15" s="6">
        <v>0</v>
      </c>
      <c r="H15" s="6">
        <v>0</v>
      </c>
      <c r="I15" s="5">
        <v>1</v>
      </c>
      <c r="J15" s="5">
        <v>1</v>
      </c>
      <c r="K15" s="6">
        <v>0</v>
      </c>
      <c r="L15" s="6">
        <v>0</v>
      </c>
      <c r="M15" s="19">
        <v>0</v>
      </c>
      <c r="O15" s="6">
        <v>5</v>
      </c>
      <c r="P15" s="7">
        <f>SUMPRODUCT(C15:M15,$C$110:$M$110)+$N$110</f>
        <v>5.4775</v>
      </c>
      <c r="R15" s="7">
        <f>O15-P15</f>
        <v>-0.47750000000000004</v>
      </c>
      <c r="S15" s="10">
        <f>(O15/P15)-1</f>
        <v>-8.7174806024646334E-2</v>
      </c>
    </row>
    <row r="16" spans="1:19">
      <c r="A16" s="13" t="s">
        <v>83</v>
      </c>
      <c r="B16" s="20">
        <v>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4</v>
      </c>
      <c r="L16" s="5">
        <v>4</v>
      </c>
      <c r="M16" s="21">
        <v>0</v>
      </c>
      <c r="O16" s="5">
        <v>4</v>
      </c>
      <c r="P16" s="7">
        <f>SUMPRODUCT(C16:M16,$C$110:$M$110)+$N$110</f>
        <v>3.6233</v>
      </c>
      <c r="R16" s="7">
        <f>O16-P16</f>
        <v>0.37670000000000003</v>
      </c>
      <c r="S16" s="10">
        <f>(O16/P16)-1</f>
        <v>0.10396599784726623</v>
      </c>
    </row>
    <row r="17" spans="1:19">
      <c r="A17" s="13" t="s">
        <v>94</v>
      </c>
      <c r="B17" s="20">
        <v>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3</v>
      </c>
      <c r="L17" s="5">
        <v>0</v>
      </c>
      <c r="M17" s="21">
        <v>0</v>
      </c>
      <c r="O17" s="5">
        <v>1</v>
      </c>
      <c r="P17" s="7">
        <f>SUMPRODUCT(C17:M17,$C$110:$M$110)+$N$110</f>
        <v>1.0423999999999998</v>
      </c>
      <c r="R17" s="7">
        <f>O17-P17</f>
        <v>-4.2399999999999771E-2</v>
      </c>
      <c r="S17" s="10">
        <f>(O17/P17)-1</f>
        <v>-4.0675364543361292E-2</v>
      </c>
    </row>
    <row r="18" spans="1:19">
      <c r="A18" s="13" t="s">
        <v>12</v>
      </c>
      <c r="B18" s="18">
        <v>2</v>
      </c>
      <c r="C18" s="6">
        <v>3</v>
      </c>
      <c r="D18" s="6">
        <v>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9">
        <v>0</v>
      </c>
      <c r="O18" s="6">
        <v>2</v>
      </c>
      <c r="P18" s="7">
        <f>SUMPRODUCT(C18:M18,$C$110:$M$110)+$N$110</f>
        <v>1.9902</v>
      </c>
      <c r="R18" s="7">
        <f>O18-P18</f>
        <v>9.8000000000000309E-3</v>
      </c>
      <c r="S18" s="10">
        <f>(O18/P18)-1</f>
        <v>4.9241282283187804E-3</v>
      </c>
    </row>
    <row r="19" spans="1:19">
      <c r="A19" s="13" t="s">
        <v>25</v>
      </c>
      <c r="B19" s="18">
        <v>2</v>
      </c>
      <c r="C19" s="6">
        <v>2</v>
      </c>
      <c r="D19" s="6">
        <v>1</v>
      </c>
      <c r="E19" s="6">
        <v>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9">
        <v>0</v>
      </c>
      <c r="O19" s="6">
        <v>2</v>
      </c>
      <c r="P19" s="7">
        <f>SUMPRODUCT(C19:M19,$C$110:$M$110)+$N$110</f>
        <v>1.7870999999999999</v>
      </c>
      <c r="R19" s="7">
        <f>O19-P19</f>
        <v>0.21290000000000009</v>
      </c>
      <c r="S19" s="10">
        <f>(O19/P19)-1</f>
        <v>0.11913155391416264</v>
      </c>
    </row>
    <row r="20" spans="1:19">
      <c r="A20" s="13" t="s">
        <v>26</v>
      </c>
      <c r="B20" s="18">
        <v>5</v>
      </c>
      <c r="C20" s="6">
        <v>5</v>
      </c>
      <c r="D20" s="6">
        <v>4</v>
      </c>
      <c r="E20" s="6">
        <v>0</v>
      </c>
      <c r="F20" s="6">
        <v>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9">
        <v>0</v>
      </c>
      <c r="O20" s="6">
        <v>5</v>
      </c>
      <c r="P20" s="7">
        <f>SUMPRODUCT(C20:M20,$C$110:$M$110)+$N$110</f>
        <v>4.5191999999999997</v>
      </c>
      <c r="R20" s="7">
        <f>O20-P20</f>
        <v>0.48080000000000034</v>
      </c>
      <c r="S20" s="10">
        <f>(O20/P20)-1</f>
        <v>0.10639051159497259</v>
      </c>
    </row>
    <row r="21" spans="1:19">
      <c r="A21" s="13" t="s">
        <v>14</v>
      </c>
      <c r="B21" s="18">
        <v>6</v>
      </c>
      <c r="C21" s="6">
        <v>6</v>
      </c>
      <c r="D21" s="6">
        <v>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9">
        <v>0</v>
      </c>
      <c r="O21" s="6">
        <v>6</v>
      </c>
      <c r="P21" s="7">
        <f>SUMPRODUCT(C21:M21,$C$110:$M$110)+$N$110</f>
        <v>5.5291000000000006</v>
      </c>
      <c r="R21" s="7">
        <f>O21-P21</f>
        <v>0.47089999999999943</v>
      </c>
      <c r="S21" s="10">
        <f>(O21/P21)-1</f>
        <v>8.5167567958618795E-2</v>
      </c>
    </row>
    <row r="22" spans="1:19">
      <c r="A22" s="13" t="s">
        <v>95</v>
      </c>
      <c r="B22" s="20">
        <v>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4</v>
      </c>
      <c r="L22" s="5">
        <v>0</v>
      </c>
      <c r="M22" s="21">
        <v>0</v>
      </c>
      <c r="O22" s="5">
        <v>1</v>
      </c>
      <c r="P22" s="7">
        <f>SUMPRODUCT(C22:M22,$C$110:$M$110)+$N$110</f>
        <v>1.5428999999999997</v>
      </c>
      <c r="R22" s="7">
        <f>O22-P22</f>
        <v>-0.54289999999999972</v>
      </c>
      <c r="S22" s="10">
        <f>(O22/P22)-1</f>
        <v>-0.35186985546697769</v>
      </c>
    </row>
    <row r="23" spans="1:19">
      <c r="A23" s="13" t="s">
        <v>84</v>
      </c>
      <c r="B23" s="20">
        <v>4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21">
        <v>2</v>
      </c>
      <c r="O23" s="5">
        <v>4</v>
      </c>
      <c r="P23" s="7">
        <f>SUMPRODUCT(C23:M23,$C$110:$M$110)+$N$110</f>
        <v>4.9490999999999996</v>
      </c>
      <c r="R23" s="7">
        <f>O23-P23</f>
        <v>-0.94909999999999961</v>
      </c>
      <c r="S23" s="10">
        <f>(O23/P23)-1</f>
        <v>-0.19177224141763138</v>
      </c>
    </row>
    <row r="24" spans="1:19">
      <c r="A24" s="13" t="s">
        <v>28</v>
      </c>
      <c r="B24" s="18">
        <v>7</v>
      </c>
      <c r="C24" s="6">
        <v>9</v>
      </c>
      <c r="D24" s="6">
        <v>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9">
        <v>0</v>
      </c>
      <c r="O24" s="6">
        <v>7</v>
      </c>
      <c r="P24" s="7">
        <f>SUMPRODUCT(C24:M24,$C$110:$M$110)+$N$110</f>
        <v>6.5255999999999998</v>
      </c>
      <c r="R24" s="7">
        <f>O24-P24</f>
        <v>0.47440000000000015</v>
      </c>
      <c r="S24" s="10">
        <f>(O24/P24)-1</f>
        <v>7.2698295942135616E-2</v>
      </c>
    </row>
    <row r="25" spans="1:19">
      <c r="A25" s="13" t="s">
        <v>29</v>
      </c>
      <c r="B25" s="18">
        <v>3</v>
      </c>
      <c r="C25" s="6">
        <v>1</v>
      </c>
      <c r="D25" s="6">
        <v>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19">
        <v>0</v>
      </c>
      <c r="O25" s="6">
        <v>3</v>
      </c>
      <c r="P25" s="7">
        <f>SUMPRODUCT(C25:M25,$C$110:$M$110)+$N$110</f>
        <v>2.1781000000000001</v>
      </c>
      <c r="R25" s="7">
        <f>O25-P25</f>
        <v>0.82189999999999985</v>
      </c>
      <c r="S25" s="10">
        <f>(O25/P25)-1</f>
        <v>0.37734722923649033</v>
      </c>
    </row>
    <row r="26" spans="1:19">
      <c r="A26" s="13" t="s">
        <v>101</v>
      </c>
      <c r="B26" s="20">
        <v>6</v>
      </c>
      <c r="C26" s="5">
        <v>0</v>
      </c>
      <c r="D26" s="5">
        <v>0</v>
      </c>
      <c r="E26" s="5">
        <v>0</v>
      </c>
      <c r="F26" s="5">
        <v>5</v>
      </c>
      <c r="G26" s="5">
        <v>0</v>
      </c>
      <c r="H26" s="5">
        <v>0</v>
      </c>
      <c r="I26" s="5">
        <v>0</v>
      </c>
      <c r="J26" s="5">
        <v>0</v>
      </c>
      <c r="K26" s="5">
        <v>5</v>
      </c>
      <c r="L26" s="5">
        <v>5</v>
      </c>
      <c r="M26" s="21">
        <v>0</v>
      </c>
      <c r="O26" s="5">
        <v>6</v>
      </c>
      <c r="P26" s="7">
        <f>SUMPRODUCT(C26:M26,$C$110:$M$110)+$N$110</f>
        <v>5.4613999999999994</v>
      </c>
      <c r="R26" s="7">
        <f>O26-P26</f>
        <v>0.53860000000000063</v>
      </c>
      <c r="S26" s="10">
        <f>(O26/P26)-1</f>
        <v>9.8619401618632807E-2</v>
      </c>
    </row>
    <row r="27" spans="1:19">
      <c r="A27" s="13" t="s">
        <v>104</v>
      </c>
      <c r="B27" s="20">
        <v>2</v>
      </c>
      <c r="C27" s="5">
        <v>0</v>
      </c>
      <c r="D27" s="5">
        <v>0</v>
      </c>
      <c r="E27" s="5">
        <v>0</v>
      </c>
      <c r="F27" s="5">
        <v>0</v>
      </c>
      <c r="G27" s="5">
        <v>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21">
        <v>0</v>
      </c>
      <c r="O27" s="5">
        <v>2</v>
      </c>
      <c r="P27" s="7">
        <f>SUMPRODUCT(C27:M27,$C$110:$M$110)+$N$110</f>
        <v>2.2808000000000002</v>
      </c>
      <c r="R27" s="7">
        <f>O27-P27</f>
        <v>-0.28080000000000016</v>
      </c>
      <c r="S27" s="10">
        <f>(O27/P27)-1</f>
        <v>-0.12311469659768504</v>
      </c>
    </row>
    <row r="28" spans="1:19">
      <c r="A28" s="13" t="s">
        <v>105</v>
      </c>
      <c r="B28" s="20">
        <v>5</v>
      </c>
      <c r="C28" s="5">
        <v>0</v>
      </c>
      <c r="D28" s="5">
        <v>0</v>
      </c>
      <c r="E28" s="5">
        <v>0</v>
      </c>
      <c r="F28" s="5">
        <v>0</v>
      </c>
      <c r="G28" s="5">
        <v>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21">
        <v>0</v>
      </c>
      <c r="O28" s="5">
        <v>5</v>
      </c>
      <c r="P28" s="7">
        <f>SUMPRODUCT(C28:M28,$C$110:$M$110)+$N$110</f>
        <v>4.1073999999999993</v>
      </c>
      <c r="R28" s="7">
        <f>O28-P28</f>
        <v>0.89260000000000073</v>
      </c>
      <c r="S28" s="10">
        <f>(O28/P28)-1</f>
        <v>0.21731508983785375</v>
      </c>
    </row>
    <row r="29" spans="1:19">
      <c r="A29" s="13" t="s">
        <v>106</v>
      </c>
      <c r="B29" s="20">
        <v>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5</v>
      </c>
      <c r="L29" s="5">
        <v>5</v>
      </c>
      <c r="M29" s="21">
        <v>0</v>
      </c>
      <c r="O29" s="5">
        <v>5</v>
      </c>
      <c r="P29" s="7">
        <f>SUMPRODUCT(C29:M29,$C$110:$M$110)+$N$110</f>
        <v>4.6438999999999995</v>
      </c>
      <c r="R29" s="7">
        <f>O29-P29</f>
        <v>0.35610000000000053</v>
      </c>
      <c r="S29" s="10">
        <f>(O29/P29)-1</f>
        <v>7.6681237752751041E-2</v>
      </c>
    </row>
    <row r="30" spans="1:19">
      <c r="A30" s="13" t="s">
        <v>97</v>
      </c>
      <c r="B30" s="20">
        <v>3</v>
      </c>
      <c r="C30" s="5">
        <v>0</v>
      </c>
      <c r="D30" s="5">
        <v>0</v>
      </c>
      <c r="E30" s="5">
        <v>0</v>
      </c>
      <c r="F30" s="5">
        <v>0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21">
        <v>0</v>
      </c>
      <c r="O30" s="5">
        <v>3</v>
      </c>
      <c r="P30" s="7">
        <f>SUMPRODUCT(C30:M30,$C$110:$M$110)+$N$110</f>
        <v>2.1893000000000002</v>
      </c>
      <c r="R30" s="7">
        <f>O30-P30</f>
        <v>0.81069999999999975</v>
      </c>
      <c r="S30" s="10">
        <f>(O30/P30)-1</f>
        <v>0.37030100945507671</v>
      </c>
    </row>
    <row r="31" spans="1:19">
      <c r="A31" s="13" t="s">
        <v>48</v>
      </c>
      <c r="B31" s="18">
        <v>5</v>
      </c>
      <c r="C31" s="6">
        <v>4</v>
      </c>
      <c r="D31" s="6">
        <v>6</v>
      </c>
      <c r="E31" s="6">
        <v>0</v>
      </c>
      <c r="F31" s="6">
        <v>6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9">
        <v>0</v>
      </c>
      <c r="O31" s="6">
        <v>5</v>
      </c>
      <c r="P31" s="7">
        <f>SUMPRODUCT(C31:M31,$C$110:$M$110)+$N$110</f>
        <v>4.9982999999999995</v>
      </c>
      <c r="R31" s="7">
        <f>O31-P31</f>
        <v>1.7000000000004789E-3</v>
      </c>
      <c r="S31" s="10">
        <f>(O31/P31)-1</f>
        <v>3.4011563931746203E-4</v>
      </c>
    </row>
    <row r="32" spans="1:19">
      <c r="A32" s="13" t="s">
        <v>49</v>
      </c>
      <c r="B32" s="18">
        <v>5</v>
      </c>
      <c r="C32" s="6">
        <v>4</v>
      </c>
      <c r="D32" s="6">
        <v>4</v>
      </c>
      <c r="E32" s="6">
        <v>4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9">
        <v>0</v>
      </c>
      <c r="O32" s="6">
        <v>5</v>
      </c>
      <c r="P32" s="7">
        <f>SUMPRODUCT(C32:M32,$C$110:$M$110)+$N$110</f>
        <v>4.7596999999999996</v>
      </c>
      <c r="R32" s="7">
        <f>O32-P32</f>
        <v>0.2403000000000004</v>
      </c>
      <c r="S32" s="10">
        <f>(O32/P32)-1</f>
        <v>5.048637519171395E-2</v>
      </c>
    </row>
    <row r="33" spans="1:19">
      <c r="A33" s="13" t="s">
        <v>30</v>
      </c>
      <c r="B33" s="18">
        <v>3</v>
      </c>
      <c r="C33" s="6">
        <v>3</v>
      </c>
      <c r="D33" s="6">
        <v>3</v>
      </c>
      <c r="E33" s="6">
        <v>0</v>
      </c>
      <c r="F33" s="6">
        <v>0</v>
      </c>
      <c r="G33" s="6">
        <v>0</v>
      </c>
      <c r="H33" s="6">
        <v>3</v>
      </c>
      <c r="I33" s="6">
        <v>0</v>
      </c>
      <c r="J33" s="6">
        <v>0</v>
      </c>
      <c r="K33" s="6">
        <v>0</v>
      </c>
      <c r="L33" s="6">
        <v>0</v>
      </c>
      <c r="M33" s="19">
        <v>0</v>
      </c>
      <c r="O33" s="6">
        <v>3</v>
      </c>
      <c r="P33" s="7">
        <f>SUMPRODUCT(C33:M33,$C$110:$M$110)+$N$110</f>
        <v>3.5860999999999996</v>
      </c>
      <c r="R33" s="7">
        <f>O33-P33</f>
        <v>-0.58609999999999962</v>
      </c>
      <c r="S33" s="10">
        <f>(O33/P33)-1</f>
        <v>-0.16343660243718794</v>
      </c>
    </row>
    <row r="34" spans="1:19">
      <c r="A34" s="13" t="s">
        <v>31</v>
      </c>
      <c r="B34" s="18">
        <v>1</v>
      </c>
      <c r="C34" s="6">
        <v>1</v>
      </c>
      <c r="D34" s="6">
        <v>1</v>
      </c>
      <c r="E34" s="6">
        <v>0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9">
        <v>0</v>
      </c>
      <c r="O34" s="6">
        <v>1</v>
      </c>
      <c r="P34" s="7">
        <f>SUMPRODUCT(C34:M34,$C$110:$M$110)+$N$110</f>
        <v>1.3916999999999999</v>
      </c>
      <c r="R34" s="7">
        <f>O34-P34</f>
        <v>-0.39169999999999994</v>
      </c>
      <c r="S34" s="10">
        <f>(O34/P34)-1</f>
        <v>-0.28145433642307971</v>
      </c>
    </row>
    <row r="35" spans="1:19">
      <c r="A35" s="13" t="s">
        <v>90</v>
      </c>
      <c r="B35" s="20">
        <v>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21">
        <v>1</v>
      </c>
      <c r="O35" s="5">
        <v>3</v>
      </c>
      <c r="P35" s="7">
        <f>SUMPRODUCT(C35:M35,$C$110:$M$110)+$N$110</f>
        <v>2.9082000000000003</v>
      </c>
      <c r="R35" s="7">
        <f>O35-P35</f>
        <v>9.179999999999966E-2</v>
      </c>
      <c r="S35" s="10">
        <f>(O35/P35)-1</f>
        <v>3.1565917062100102E-2</v>
      </c>
    </row>
    <row r="36" spans="1:19">
      <c r="A36" s="13" t="s">
        <v>32</v>
      </c>
      <c r="B36" s="18">
        <v>5</v>
      </c>
      <c r="C36" s="6">
        <v>3</v>
      </c>
      <c r="D36" s="6">
        <v>6</v>
      </c>
      <c r="E36" s="6">
        <v>0</v>
      </c>
      <c r="F36" s="6">
        <v>6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9">
        <v>0</v>
      </c>
      <c r="O36" s="6">
        <v>5</v>
      </c>
      <c r="P36" s="7">
        <f>SUMPRODUCT(C36:M36,$C$110:$M$110)+$N$110</f>
        <v>4.4240000000000004</v>
      </c>
      <c r="R36" s="7">
        <f>O36-P36</f>
        <v>0.57599999999999962</v>
      </c>
      <c r="S36" s="10">
        <f>(O36/P36)-1</f>
        <v>0.13019891500904146</v>
      </c>
    </row>
    <row r="37" spans="1:19">
      <c r="A37" s="13" t="s">
        <v>57</v>
      </c>
      <c r="B37" s="18">
        <v>6</v>
      </c>
      <c r="C37" s="6">
        <v>6</v>
      </c>
      <c r="D37" s="6">
        <v>5</v>
      </c>
      <c r="E37" s="6">
        <v>0</v>
      </c>
      <c r="F37" s="6">
        <v>0</v>
      </c>
      <c r="G37" s="6">
        <v>3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19">
        <v>0</v>
      </c>
      <c r="O37" s="6">
        <v>6</v>
      </c>
      <c r="P37" s="7">
        <f>SUMPRODUCT(C37:M37,$C$110:$M$110)+$N$110</f>
        <v>7.5425999999999993</v>
      </c>
      <c r="R37" s="7">
        <f>O37-P37</f>
        <v>-1.5425999999999993</v>
      </c>
      <c r="S37" s="10">
        <f>(O37/P37)-1</f>
        <v>-0.20451833585235857</v>
      </c>
    </row>
    <row r="38" spans="1:19">
      <c r="A38" s="13" t="s">
        <v>77</v>
      </c>
      <c r="B38" s="20">
        <v>4</v>
      </c>
      <c r="C38" s="5">
        <v>0</v>
      </c>
      <c r="D38" s="5">
        <v>0</v>
      </c>
      <c r="E38" s="5">
        <v>0</v>
      </c>
      <c r="F38" s="5">
        <v>0</v>
      </c>
      <c r="G38" s="5">
        <v>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21">
        <v>0</v>
      </c>
      <c r="O38" s="5">
        <v>4</v>
      </c>
      <c r="P38" s="7">
        <f>SUMPRODUCT(C38:M38,$C$110:$M$110)+$N$110</f>
        <v>5.0206999999999997</v>
      </c>
      <c r="R38" s="7">
        <f>O38-P38</f>
        <v>-1.0206999999999997</v>
      </c>
      <c r="S38" s="10">
        <f>(O38/P38)-1</f>
        <v>-0.20329834485231135</v>
      </c>
    </row>
    <row r="39" spans="1:19">
      <c r="A39" s="13" t="s">
        <v>78</v>
      </c>
      <c r="B39" s="20">
        <v>7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21">
        <v>4</v>
      </c>
      <c r="O39" s="5">
        <v>7</v>
      </c>
      <c r="P39" s="7">
        <f>SUMPRODUCT(C39:M39,$C$110:$M$110)+$N$110</f>
        <v>6.7040999999999995</v>
      </c>
      <c r="R39" s="7">
        <f>O39-P39</f>
        <v>0.2959000000000005</v>
      </c>
      <c r="S39" s="10">
        <f>(O39/P39)-1</f>
        <v>4.413716979162019E-2</v>
      </c>
    </row>
    <row r="40" spans="1:19">
      <c r="A40" s="13" t="s">
        <v>65</v>
      </c>
      <c r="B40" s="18">
        <v>2</v>
      </c>
      <c r="C40" s="6">
        <v>0</v>
      </c>
      <c r="D40" s="6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5">
        <v>4</v>
      </c>
      <c r="L40" s="6">
        <v>0</v>
      </c>
      <c r="M40" s="19">
        <v>0</v>
      </c>
      <c r="O40" s="6">
        <v>2</v>
      </c>
      <c r="P40" s="7">
        <f>SUMPRODUCT(C40:M40,$C$110:$M$110)+$N$110</f>
        <v>2.6324999999999998</v>
      </c>
      <c r="R40" s="7">
        <f>O40-P40</f>
        <v>-0.63249999999999984</v>
      </c>
      <c r="S40" s="10">
        <f>(O40/P40)-1</f>
        <v>-0.24026590693257355</v>
      </c>
    </row>
    <row r="41" spans="1:19">
      <c r="A41" s="13" t="s">
        <v>88</v>
      </c>
      <c r="B41" s="20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21">
        <v>0</v>
      </c>
      <c r="O41" s="5">
        <v>1</v>
      </c>
      <c r="P41" s="7">
        <f>SUMPRODUCT(C41:M41,$C$110:$M$110)+$N$110</f>
        <v>1.1173999999999999</v>
      </c>
      <c r="R41" s="7">
        <f>O41-P41</f>
        <v>-0.11739999999999995</v>
      </c>
      <c r="S41" s="10">
        <f>(O41/P41)-1</f>
        <v>-0.10506533023089315</v>
      </c>
    </row>
    <row r="42" spans="1:19">
      <c r="A42" s="13" t="s">
        <v>79</v>
      </c>
      <c r="B42" s="20">
        <v>2</v>
      </c>
      <c r="C42" s="5">
        <v>0</v>
      </c>
      <c r="D42" s="5">
        <v>0</v>
      </c>
      <c r="E42" s="5">
        <v>0</v>
      </c>
      <c r="F42" s="5">
        <v>0</v>
      </c>
      <c r="G42" s="5">
        <v>3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21">
        <v>0</v>
      </c>
      <c r="O42" s="5">
        <v>2</v>
      </c>
      <c r="P42" s="7">
        <f>SUMPRODUCT(C42:M42,$C$110:$M$110)+$N$110</f>
        <v>2.2808000000000002</v>
      </c>
      <c r="R42" s="7">
        <f>O42-P42</f>
        <v>-0.28080000000000016</v>
      </c>
      <c r="S42" s="10">
        <f>(O42/P42)-1</f>
        <v>-0.12311469659768504</v>
      </c>
    </row>
    <row r="43" spans="1:19">
      <c r="A43" s="13" t="s">
        <v>33</v>
      </c>
      <c r="B43" s="18">
        <v>2</v>
      </c>
      <c r="C43" s="6">
        <v>2</v>
      </c>
      <c r="D43" s="6">
        <v>2</v>
      </c>
      <c r="E43" s="6">
        <v>0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9">
        <v>0</v>
      </c>
      <c r="O43" s="6">
        <v>2</v>
      </c>
      <c r="P43" s="7">
        <f>SUMPRODUCT(C43:M43,$C$110:$M$110)+$N$110</f>
        <v>1.7428999999999999</v>
      </c>
      <c r="R43" s="7">
        <f>O43-P43</f>
        <v>0.25710000000000011</v>
      </c>
      <c r="S43" s="10">
        <f>(O43/P43)-1</f>
        <v>0.14751276607952279</v>
      </c>
    </row>
    <row r="44" spans="1:19">
      <c r="A44" s="13" t="s">
        <v>112</v>
      </c>
      <c r="B44" s="20">
        <v>3</v>
      </c>
      <c r="C44" s="5">
        <v>1</v>
      </c>
      <c r="D44" s="5">
        <v>4</v>
      </c>
      <c r="E44" s="5">
        <v>1</v>
      </c>
      <c r="F44" s="5">
        <v>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21">
        <v>0</v>
      </c>
      <c r="O44" s="5">
        <v>3</v>
      </c>
      <c r="P44" s="7">
        <f>SUMPRODUCT(C44:M44,$C$110:$M$110)+$N$110</f>
        <v>2.5891999999999999</v>
      </c>
      <c r="R44" s="7">
        <f>O44-P44</f>
        <v>0.41080000000000005</v>
      </c>
      <c r="S44" s="10">
        <f>(O44/P44)-1</f>
        <v>0.15865904526494679</v>
      </c>
    </row>
    <row r="45" spans="1:19">
      <c r="A45" s="13" t="s">
        <v>34</v>
      </c>
      <c r="B45" s="18">
        <v>4</v>
      </c>
      <c r="C45" s="6">
        <v>2</v>
      </c>
      <c r="D45" s="6">
        <v>4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19">
        <v>0</v>
      </c>
      <c r="O45" s="6">
        <v>4</v>
      </c>
      <c r="P45" s="7">
        <f>SUMPRODUCT(C45:M45,$C$110:$M$110)+$N$110</f>
        <v>3.7188000000000003</v>
      </c>
      <c r="R45" s="7">
        <f>O45-P45</f>
        <v>0.28119999999999967</v>
      </c>
      <c r="S45" s="10">
        <f>(O45/P45)-1</f>
        <v>7.5615790039797792E-2</v>
      </c>
    </row>
    <row r="46" spans="1:19">
      <c r="A46" s="13" t="s">
        <v>35</v>
      </c>
      <c r="B46" s="18">
        <v>1</v>
      </c>
      <c r="C46" s="6">
        <v>1</v>
      </c>
      <c r="D46" s="6">
        <v>2</v>
      </c>
      <c r="E46" s="6">
        <v>0</v>
      </c>
      <c r="F46" s="6">
        <v>2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9">
        <v>0</v>
      </c>
      <c r="O46" s="6">
        <v>1</v>
      </c>
      <c r="P46" s="7">
        <f>SUMPRODUCT(C46:M46,$C$110:$M$110)+$N$110</f>
        <v>1.1685999999999999</v>
      </c>
      <c r="R46" s="7">
        <f>O46-P46</f>
        <v>-0.16859999999999986</v>
      </c>
      <c r="S46" s="10">
        <f>(O46/P46)-1</f>
        <v>-0.14427520109532765</v>
      </c>
    </row>
    <row r="47" spans="1:19">
      <c r="A47" s="13" t="s">
        <v>63</v>
      </c>
      <c r="B47" s="18">
        <v>7</v>
      </c>
      <c r="C47" s="6">
        <v>5</v>
      </c>
      <c r="D47" s="6">
        <v>6</v>
      </c>
      <c r="E47" s="6">
        <v>0</v>
      </c>
      <c r="F47" s="6">
        <v>0</v>
      </c>
      <c r="G47" s="6">
        <v>0</v>
      </c>
      <c r="H47" s="5">
        <v>6</v>
      </c>
      <c r="I47" s="6">
        <v>0</v>
      </c>
      <c r="J47" s="6">
        <v>0</v>
      </c>
      <c r="K47" s="6">
        <v>0</v>
      </c>
      <c r="L47" s="6">
        <v>0</v>
      </c>
      <c r="M47" s="19">
        <v>0</v>
      </c>
      <c r="O47" s="6">
        <v>7</v>
      </c>
      <c r="P47" s="7">
        <f>SUMPRODUCT(C47:M47,$C$110:$M$110)+$N$110</f>
        <v>7.0570000000000004</v>
      </c>
      <c r="R47" s="7">
        <f>O47-P47</f>
        <v>-5.7000000000000384E-2</v>
      </c>
      <c r="S47" s="10">
        <f>(O47/P47)-1</f>
        <v>-8.0770865807000547E-3</v>
      </c>
    </row>
    <row r="48" spans="1:19">
      <c r="A48" s="13" t="s">
        <v>81</v>
      </c>
      <c r="B48" s="20">
        <v>4</v>
      </c>
      <c r="C48" s="5">
        <v>0</v>
      </c>
      <c r="D48" s="5">
        <v>0</v>
      </c>
      <c r="E48" s="5">
        <v>0</v>
      </c>
      <c r="F48" s="5">
        <v>0</v>
      </c>
      <c r="G48" s="5">
        <v>3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21">
        <v>0</v>
      </c>
      <c r="O48" s="5">
        <v>4</v>
      </c>
      <c r="P48" s="7">
        <f>SUMPRODUCT(C48:M48,$C$110:$M$110)+$N$110</f>
        <v>3.8573</v>
      </c>
      <c r="R48" s="7">
        <f>O48-P48</f>
        <v>0.14270000000000005</v>
      </c>
      <c r="S48" s="10">
        <f>(O48/P48)-1</f>
        <v>3.6994789101184811E-2</v>
      </c>
    </row>
    <row r="49" spans="1:19">
      <c r="A49" s="13" t="s">
        <v>68</v>
      </c>
      <c r="B49" s="20">
        <v>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8</v>
      </c>
      <c r="I49" s="5">
        <v>0</v>
      </c>
      <c r="J49" s="5">
        <v>0</v>
      </c>
      <c r="K49" s="5">
        <v>0</v>
      </c>
      <c r="L49" s="5">
        <v>0</v>
      </c>
      <c r="M49" s="21">
        <v>0</v>
      </c>
      <c r="O49" s="5">
        <v>3</v>
      </c>
      <c r="P49" s="7">
        <f>SUMPRODUCT(C49:M49,$C$110:$M$110)+$N$110</f>
        <v>2.8281000000000001</v>
      </c>
      <c r="R49" s="7">
        <f>O49-P49</f>
        <v>0.17189999999999994</v>
      </c>
      <c r="S49" s="10">
        <f>(O49/P49)-1</f>
        <v>6.0782857749018815E-2</v>
      </c>
    </row>
    <row r="50" spans="1:19">
      <c r="A50" s="13" t="s">
        <v>89</v>
      </c>
      <c r="B50" s="20">
        <v>6</v>
      </c>
      <c r="C50" s="5">
        <v>0</v>
      </c>
      <c r="D50" s="5">
        <v>0</v>
      </c>
      <c r="E50" s="5">
        <v>0</v>
      </c>
      <c r="F50" s="5">
        <v>0</v>
      </c>
      <c r="G50" s="5">
        <v>5</v>
      </c>
      <c r="H50" s="5">
        <v>5</v>
      </c>
      <c r="I50" s="5">
        <v>0</v>
      </c>
      <c r="J50" s="5">
        <v>0</v>
      </c>
      <c r="K50" s="5">
        <v>0</v>
      </c>
      <c r="L50" s="5">
        <v>0</v>
      </c>
      <c r="M50" s="21">
        <v>0</v>
      </c>
      <c r="O50" s="5">
        <v>6</v>
      </c>
      <c r="P50" s="7">
        <f>SUMPRODUCT(C50:M50,$C$110:$M$110)+$N$110</f>
        <v>6.1618999999999993</v>
      </c>
      <c r="R50" s="7">
        <f>O50-P50</f>
        <v>-0.16189999999999927</v>
      </c>
      <c r="S50" s="10">
        <f>(O50/P50)-1</f>
        <v>-2.6274363426864955E-2</v>
      </c>
    </row>
    <row r="51" spans="1:19">
      <c r="A51" s="13" t="s">
        <v>82</v>
      </c>
      <c r="B51" s="20">
        <v>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6</v>
      </c>
      <c r="I51" s="5">
        <v>0</v>
      </c>
      <c r="J51" s="5">
        <v>0</v>
      </c>
      <c r="K51" s="5">
        <v>0</v>
      </c>
      <c r="L51" s="5">
        <v>0</v>
      </c>
      <c r="M51" s="21">
        <v>0</v>
      </c>
      <c r="O51" s="5">
        <v>2</v>
      </c>
      <c r="P51" s="7">
        <f>SUMPRODUCT(C51:M51,$C$110:$M$110)+$N$110</f>
        <v>2.0063</v>
      </c>
      <c r="R51" s="7">
        <f>O51-P51</f>
        <v>-6.2999999999999723E-3</v>
      </c>
      <c r="S51" s="10">
        <f>(O51/P51)-1</f>
        <v>-3.14010865772818E-3</v>
      </c>
    </row>
    <row r="52" spans="1:19">
      <c r="A52" s="13" t="s">
        <v>86</v>
      </c>
      <c r="B52" s="20">
        <v>1</v>
      </c>
      <c r="C52" s="5">
        <v>0</v>
      </c>
      <c r="D52" s="5">
        <v>0</v>
      </c>
      <c r="E52" s="5">
        <v>0</v>
      </c>
      <c r="F52" s="5">
        <v>0</v>
      </c>
      <c r="G52" s="5">
        <v>2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21">
        <v>0</v>
      </c>
      <c r="O52" s="5">
        <v>1</v>
      </c>
      <c r="P52" s="7">
        <f>SUMPRODUCT(C52:M52,$C$110:$M$110)+$N$110</f>
        <v>1.3674999999999999</v>
      </c>
      <c r="R52" s="7">
        <f>O52-P52</f>
        <v>-0.36749999999999994</v>
      </c>
      <c r="S52" s="10">
        <f>(O52/P52)-1</f>
        <v>-0.26873857404021939</v>
      </c>
    </row>
    <row r="53" spans="1:19">
      <c r="A53" s="13" t="s">
        <v>27</v>
      </c>
      <c r="B53" s="18">
        <v>4</v>
      </c>
      <c r="C53" s="6">
        <v>4</v>
      </c>
      <c r="D53" s="6">
        <v>5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9">
        <v>0</v>
      </c>
      <c r="O53" s="6">
        <v>4</v>
      </c>
      <c r="P53" s="7">
        <f>SUMPRODUCT(C53:M53,$C$110:$M$110)+$N$110</f>
        <v>3.6541000000000001</v>
      </c>
      <c r="R53" s="7">
        <f>O53-P53</f>
        <v>0.34589999999999987</v>
      </c>
      <c r="S53" s="10">
        <f>(O53/P53)-1</f>
        <v>9.4660791987082993E-2</v>
      </c>
    </row>
    <row r="54" spans="1:19">
      <c r="A54" s="13" t="s">
        <v>50</v>
      </c>
      <c r="B54" s="18">
        <v>8</v>
      </c>
      <c r="C54" s="6">
        <v>8</v>
      </c>
      <c r="D54" s="6">
        <v>8</v>
      </c>
      <c r="E54" s="6">
        <v>0</v>
      </c>
      <c r="F54" s="6">
        <v>8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9">
        <v>0</v>
      </c>
      <c r="O54" s="6">
        <v>8</v>
      </c>
      <c r="P54" s="7">
        <f>SUMPRODUCT(C54:M54,$C$110:$M$110)+$N$110</f>
        <v>8.3489000000000004</v>
      </c>
      <c r="R54" s="7">
        <f>O54-P54</f>
        <v>-0.34890000000000043</v>
      </c>
      <c r="S54" s="10">
        <f>(O54/P54)-1</f>
        <v>-4.1789936398807126E-2</v>
      </c>
    </row>
    <row r="55" spans="1:19">
      <c r="A55" s="13" t="s">
        <v>36</v>
      </c>
      <c r="B55" s="18">
        <v>3</v>
      </c>
      <c r="C55" s="6">
        <v>2</v>
      </c>
      <c r="D55" s="6">
        <v>2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9">
        <v>0</v>
      </c>
      <c r="O55" s="6">
        <v>3</v>
      </c>
      <c r="P55" s="7">
        <f>SUMPRODUCT(C55:M55,$C$110:$M$110)+$N$110</f>
        <v>2.3292000000000002</v>
      </c>
      <c r="R55" s="7">
        <f>O55-P55</f>
        <v>0.67079999999999984</v>
      </c>
      <c r="S55" s="10">
        <f>(O55/P55)-1</f>
        <v>0.28799587841318908</v>
      </c>
    </row>
    <row r="56" spans="1:19">
      <c r="A56" s="13" t="s">
        <v>37</v>
      </c>
      <c r="B56" s="18">
        <v>3</v>
      </c>
      <c r="C56" s="6">
        <v>3</v>
      </c>
      <c r="D56" s="6">
        <v>3</v>
      </c>
      <c r="E56" s="6">
        <v>0</v>
      </c>
      <c r="F56" s="6">
        <v>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9">
        <v>0</v>
      </c>
      <c r="O56" s="6">
        <v>3</v>
      </c>
      <c r="P56" s="7">
        <f>SUMPRODUCT(C56:M56,$C$110:$M$110)+$N$110</f>
        <v>2.8439000000000001</v>
      </c>
      <c r="R56" s="7">
        <f>O56-P56</f>
        <v>0.15609999999999991</v>
      </c>
      <c r="S56" s="10">
        <f>(O56/P56)-1</f>
        <v>5.4889412426597284E-2</v>
      </c>
    </row>
    <row r="57" spans="1:19">
      <c r="A57" s="13" t="s">
        <v>51</v>
      </c>
      <c r="B57" s="18">
        <v>4</v>
      </c>
      <c r="C57" s="6">
        <v>2</v>
      </c>
      <c r="D57" s="6">
        <v>4</v>
      </c>
      <c r="E57" s="6">
        <v>0</v>
      </c>
      <c r="F57" s="6">
        <v>0</v>
      </c>
      <c r="G57" s="6">
        <v>2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9">
        <v>0</v>
      </c>
      <c r="O57" s="6">
        <v>4</v>
      </c>
      <c r="P57" s="7">
        <f>SUMPRODUCT(C57:M57,$C$110:$M$110)+$N$110</f>
        <v>3.9689000000000001</v>
      </c>
      <c r="R57" s="7">
        <f>O57-P57</f>
        <v>3.1099999999999905E-2</v>
      </c>
      <c r="S57" s="10">
        <f>(O57/P57)-1</f>
        <v>7.8359243115220245E-3</v>
      </c>
    </row>
    <row r="58" spans="1:19">
      <c r="A58" s="13" t="s">
        <v>56</v>
      </c>
      <c r="B58" s="18">
        <v>9</v>
      </c>
      <c r="C58" s="6">
        <v>8</v>
      </c>
      <c r="D58" s="6">
        <v>8</v>
      </c>
      <c r="E58" s="6">
        <v>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9">
        <v>0</v>
      </c>
      <c r="O58" s="6">
        <v>9</v>
      </c>
      <c r="P58" s="7">
        <f>SUMPRODUCT(C58:M58,$C$110:$M$110)+$N$110</f>
        <v>9.9785000000000004</v>
      </c>
      <c r="R58" s="7">
        <f>O58-P58</f>
        <v>-0.97850000000000037</v>
      </c>
      <c r="S58" s="10">
        <f>(O58/P58)-1</f>
        <v>-9.8060830786190323E-2</v>
      </c>
    </row>
    <row r="59" spans="1:19">
      <c r="A59" s="13" t="s">
        <v>38</v>
      </c>
      <c r="B59" s="18">
        <v>2</v>
      </c>
      <c r="C59" s="6">
        <v>2</v>
      </c>
      <c r="D59" s="6">
        <v>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19">
        <v>0</v>
      </c>
      <c r="O59" s="6">
        <v>2</v>
      </c>
      <c r="P59" s="7">
        <f>SUMPRODUCT(C59:M59,$C$110:$M$110)+$N$110</f>
        <v>2.0260000000000002</v>
      </c>
      <c r="R59" s="7">
        <f>O59-P59</f>
        <v>-2.6000000000000245E-2</v>
      </c>
      <c r="S59" s="10">
        <f>(O59/P59)-1</f>
        <v>-1.2833168805528206E-2</v>
      </c>
    </row>
    <row r="60" spans="1:19">
      <c r="A60" s="13" t="s">
        <v>58</v>
      </c>
      <c r="B60" s="18">
        <v>4</v>
      </c>
      <c r="C60" s="6">
        <v>4</v>
      </c>
      <c r="D60" s="6">
        <v>3</v>
      </c>
      <c r="E60" s="6">
        <v>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9">
        <v>0</v>
      </c>
      <c r="O60" s="6">
        <v>4</v>
      </c>
      <c r="P60" s="7">
        <f>SUMPRODUCT(C60:M60,$C$110:$M$110)+$N$110</f>
        <v>4.3964999999999996</v>
      </c>
      <c r="R60" s="7">
        <f>O60-P60</f>
        <v>-0.39649999999999963</v>
      </c>
      <c r="S60" s="10">
        <f>(O60/P60)-1</f>
        <v>-9.0185374729898737E-2</v>
      </c>
    </row>
    <row r="61" spans="1:19">
      <c r="A61" s="13" t="s">
        <v>85</v>
      </c>
      <c r="B61" s="20">
        <v>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8</v>
      </c>
      <c r="I61" s="5">
        <v>3</v>
      </c>
      <c r="J61" s="5">
        <v>0</v>
      </c>
      <c r="K61" s="5">
        <v>0</v>
      </c>
      <c r="L61" s="5">
        <v>0</v>
      </c>
      <c r="M61" s="21">
        <v>0</v>
      </c>
      <c r="O61" s="5">
        <v>8</v>
      </c>
      <c r="P61" s="7">
        <f>SUMPRODUCT(C61:M61,$C$110:$M$110)+$N$110</f>
        <v>7.5575999999999999</v>
      </c>
      <c r="R61" s="7">
        <f>O61-P61</f>
        <v>0.44240000000000013</v>
      </c>
      <c r="S61" s="10">
        <f>(O61/P61)-1</f>
        <v>5.8537101725415486E-2</v>
      </c>
    </row>
    <row r="62" spans="1:19">
      <c r="A62" s="13" t="s">
        <v>39</v>
      </c>
      <c r="B62" s="18">
        <v>6</v>
      </c>
      <c r="C62" s="6">
        <v>6</v>
      </c>
      <c r="D62" s="6">
        <v>5</v>
      </c>
      <c r="E62" s="6">
        <v>0</v>
      </c>
      <c r="F62" s="6">
        <v>6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9">
        <v>0</v>
      </c>
      <c r="O62" s="6">
        <v>6</v>
      </c>
      <c r="P62" s="7">
        <f>SUMPRODUCT(C62:M62,$C$110:$M$110)+$N$110</f>
        <v>5.7836999999999996</v>
      </c>
      <c r="R62" s="7">
        <f>O62-P62</f>
        <v>0.21630000000000038</v>
      </c>
      <c r="S62" s="10">
        <f>(O62/P62)-1</f>
        <v>3.7398205301104825E-2</v>
      </c>
    </row>
    <row r="63" spans="1:19">
      <c r="A63" s="13" t="s">
        <v>114</v>
      </c>
      <c r="B63" s="20">
        <v>4</v>
      </c>
      <c r="C63" s="5">
        <v>5</v>
      </c>
      <c r="D63" s="5">
        <v>4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21">
        <v>0</v>
      </c>
      <c r="O63" s="5">
        <v>4</v>
      </c>
      <c r="P63" s="7">
        <f>SUMPRODUCT(C63:M63,$C$110:$M$110)+$N$110</f>
        <v>3.8652000000000002</v>
      </c>
      <c r="R63" s="7">
        <f>O63-P63</f>
        <v>0.13479999999999981</v>
      </c>
      <c r="S63" s="10">
        <f>(O63/P63)-1</f>
        <v>3.4875297526647975E-2</v>
      </c>
    </row>
    <row r="64" spans="1:19">
      <c r="A64" s="13" t="s">
        <v>13</v>
      </c>
      <c r="B64" s="18">
        <v>3</v>
      </c>
      <c r="C64" s="6">
        <v>5</v>
      </c>
      <c r="D64" s="6">
        <v>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9">
        <v>0</v>
      </c>
      <c r="O64" s="6">
        <v>3</v>
      </c>
      <c r="P64" s="7">
        <f>SUMPRODUCT(C64:M64,$C$110:$M$110)+$N$110</f>
        <v>2.7756000000000003</v>
      </c>
      <c r="R64" s="7">
        <f>O64-P64</f>
        <v>0.22439999999999971</v>
      </c>
      <c r="S64" s="10">
        <f>(O64/P64)-1</f>
        <v>8.0847384349329809E-2</v>
      </c>
    </row>
    <row r="65" spans="1:19">
      <c r="A65" s="13" t="s">
        <v>46</v>
      </c>
      <c r="B65" s="18">
        <v>9</v>
      </c>
      <c r="C65" s="6">
        <v>4</v>
      </c>
      <c r="D65" s="6">
        <v>12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5</v>
      </c>
      <c r="K65" s="6">
        <v>0</v>
      </c>
      <c r="L65" s="6">
        <v>0</v>
      </c>
      <c r="M65" s="19">
        <v>0</v>
      </c>
      <c r="O65" s="6">
        <v>9</v>
      </c>
      <c r="P65" s="7">
        <f>SUMPRODUCT(C65:M65,$C$110:$M$110)+$N$110</f>
        <v>9.2470000000000017</v>
      </c>
      <c r="R65" s="7">
        <f>O65-P65</f>
        <v>-0.24700000000000166</v>
      </c>
      <c r="S65" s="10">
        <f>(O65/P65)-1</f>
        <v>-2.6711365848383406E-2</v>
      </c>
    </row>
    <row r="66" spans="1:19">
      <c r="A66" s="13" t="s">
        <v>67</v>
      </c>
      <c r="B66" s="20">
        <v>2</v>
      </c>
      <c r="C66" s="5">
        <v>0</v>
      </c>
      <c r="D66" s="5">
        <v>0</v>
      </c>
      <c r="E66" s="5">
        <v>0</v>
      </c>
      <c r="F66" s="5">
        <v>2</v>
      </c>
      <c r="G66" s="5">
        <v>0</v>
      </c>
      <c r="H66" s="5">
        <v>0</v>
      </c>
      <c r="I66" s="5">
        <v>0</v>
      </c>
      <c r="J66" s="5">
        <v>0</v>
      </c>
      <c r="K66" s="5">
        <v>2</v>
      </c>
      <c r="L66" s="5">
        <v>2</v>
      </c>
      <c r="M66" s="21">
        <v>0</v>
      </c>
      <c r="O66" s="5">
        <v>2</v>
      </c>
      <c r="P66" s="7">
        <f>SUMPRODUCT(C66:M66,$C$110:$M$110)+$N$110</f>
        <v>1.9090999999999998</v>
      </c>
      <c r="R66" s="7">
        <f>O66-P66</f>
        <v>9.0900000000000203E-2</v>
      </c>
      <c r="S66" s="10">
        <f>(O66/P66)-1</f>
        <v>4.7614058980671725E-2</v>
      </c>
    </row>
    <row r="67" spans="1:19">
      <c r="A67" s="13" t="s">
        <v>40</v>
      </c>
      <c r="B67" s="18">
        <v>4</v>
      </c>
      <c r="C67" s="6">
        <v>1</v>
      </c>
      <c r="D67" s="6">
        <v>7</v>
      </c>
      <c r="E67" s="6">
        <v>0</v>
      </c>
      <c r="F67" s="6">
        <v>7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9">
        <v>0</v>
      </c>
      <c r="O67" s="6">
        <v>4</v>
      </c>
      <c r="P67" s="7">
        <f>SUMPRODUCT(C67:M67,$C$110:$M$110)+$N$110</f>
        <v>3.8021000000000007</v>
      </c>
      <c r="R67" s="7">
        <f>O67-P67</f>
        <v>0.1978999999999993</v>
      </c>
      <c r="S67" s="10">
        <f>(O67/P67)-1</f>
        <v>5.205018279371898E-2</v>
      </c>
    </row>
    <row r="68" spans="1:19">
      <c r="A68" s="13" t="s">
        <v>73</v>
      </c>
      <c r="B68" s="20">
        <v>0</v>
      </c>
      <c r="C68" s="5">
        <v>0</v>
      </c>
      <c r="D68" s="5">
        <v>0</v>
      </c>
      <c r="E68" s="5">
        <v>0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21">
        <v>0</v>
      </c>
      <c r="O68" s="5">
        <v>0</v>
      </c>
      <c r="P68" s="7">
        <f>SUMPRODUCT(C68:M68,$C$110:$M$110)+$N$110</f>
        <v>0.45419999999999999</v>
      </c>
      <c r="R68" s="7">
        <f>O68-P68</f>
        <v>-0.45419999999999999</v>
      </c>
      <c r="S68" s="10"/>
    </row>
    <row r="69" spans="1:19">
      <c r="A69" s="13" t="s">
        <v>15</v>
      </c>
      <c r="B69" s="18">
        <v>1</v>
      </c>
      <c r="C69" s="6">
        <v>2</v>
      </c>
      <c r="D69" s="6">
        <v>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9">
        <v>0</v>
      </c>
      <c r="O69" s="6">
        <v>1</v>
      </c>
      <c r="P69" s="7">
        <f>SUMPRODUCT(C69:M69,$C$110:$M$110)+$N$110</f>
        <v>1.0527</v>
      </c>
      <c r="R69" s="7">
        <f>O69-P69</f>
        <v>-5.2699999999999969E-2</v>
      </c>
      <c r="S69" s="10">
        <f>(O69/P69)-1</f>
        <v>-5.0061745986510808E-2</v>
      </c>
    </row>
    <row r="70" spans="1:19">
      <c r="A70" s="13" t="s">
        <v>16</v>
      </c>
      <c r="B70" s="18">
        <v>2</v>
      </c>
      <c r="C70" s="6">
        <v>1</v>
      </c>
      <c r="D70" s="6">
        <v>1</v>
      </c>
      <c r="E70" s="6">
        <v>0</v>
      </c>
      <c r="F70" s="6">
        <v>0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19">
        <v>0</v>
      </c>
      <c r="O70" s="6">
        <v>2</v>
      </c>
      <c r="P70" s="7">
        <f>SUMPRODUCT(C70:M70,$C$110:$M$110)+$N$110</f>
        <v>2.0549000000000004</v>
      </c>
      <c r="R70" s="7">
        <f>O70-P70</f>
        <v>-5.4900000000000393E-2</v>
      </c>
      <c r="S70" s="10">
        <f>(O70/P70)-1</f>
        <v>-2.6716628546401444E-2</v>
      </c>
    </row>
    <row r="71" spans="1:19">
      <c r="A71" s="13" t="s">
        <v>17</v>
      </c>
      <c r="B71" s="18">
        <v>4</v>
      </c>
      <c r="C71" s="6">
        <v>2</v>
      </c>
      <c r="D71" s="6">
        <v>7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9">
        <v>0</v>
      </c>
      <c r="O71" s="6">
        <v>4</v>
      </c>
      <c r="P71" s="7">
        <f>SUMPRODUCT(C71:M71,$C$110:$M$110)+$N$110</f>
        <v>3.2319000000000004</v>
      </c>
      <c r="R71" s="7">
        <f>O71-P71</f>
        <v>0.76809999999999956</v>
      </c>
      <c r="S71" s="10">
        <f>(O71/P71)-1</f>
        <v>0.23766205637550653</v>
      </c>
    </row>
    <row r="72" spans="1:19">
      <c r="A72" s="13" t="s">
        <v>41</v>
      </c>
      <c r="B72" s="18">
        <v>4</v>
      </c>
      <c r="C72" s="6">
        <v>4</v>
      </c>
      <c r="D72" s="6">
        <v>4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1</v>
      </c>
      <c r="K72" s="6">
        <v>0</v>
      </c>
      <c r="L72" s="6">
        <v>0</v>
      </c>
      <c r="M72" s="19">
        <v>0</v>
      </c>
      <c r="O72" s="6">
        <v>4</v>
      </c>
      <c r="P72" s="7">
        <f>SUMPRODUCT(C72:M72,$C$110:$M$110)+$N$110</f>
        <v>3.9010000000000002</v>
      </c>
      <c r="R72" s="7">
        <f>O72-P72</f>
        <v>9.8999999999999755E-2</v>
      </c>
      <c r="S72" s="10">
        <f>(O72/P72)-1</f>
        <v>2.5378108177390279E-2</v>
      </c>
    </row>
    <row r="73" spans="1:19">
      <c r="A73" s="13" t="s">
        <v>87</v>
      </c>
      <c r="B73" s="20">
        <v>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0</v>
      </c>
      <c r="K73" s="5">
        <v>0</v>
      </c>
      <c r="L73" s="5">
        <v>2</v>
      </c>
      <c r="M73" s="21">
        <v>0</v>
      </c>
      <c r="O73" s="5">
        <v>1</v>
      </c>
      <c r="P73" s="7">
        <f>SUMPRODUCT(C73:M73,$C$110:$M$110)+$N$110</f>
        <v>2.1576</v>
      </c>
      <c r="R73" s="7">
        <f>O73-P73</f>
        <v>-1.1576</v>
      </c>
      <c r="S73" s="10">
        <f>(O73/P73)-1</f>
        <v>-0.53652206154987025</v>
      </c>
    </row>
    <row r="74" spans="1:19">
      <c r="A74" s="13" t="s">
        <v>60</v>
      </c>
      <c r="B74" s="18">
        <v>6</v>
      </c>
      <c r="C74" s="6">
        <v>5</v>
      </c>
      <c r="D74" s="6">
        <v>4</v>
      </c>
      <c r="E74" s="6">
        <v>0</v>
      </c>
      <c r="F74" s="6">
        <v>0</v>
      </c>
      <c r="G74" s="6">
        <v>0</v>
      </c>
      <c r="H74" s="6">
        <v>4</v>
      </c>
      <c r="I74" s="6">
        <v>0</v>
      </c>
      <c r="J74" s="6">
        <v>0</v>
      </c>
      <c r="K74" s="6">
        <v>0</v>
      </c>
      <c r="L74" s="6">
        <v>0</v>
      </c>
      <c r="M74" s="19">
        <v>0</v>
      </c>
      <c r="O74" s="6">
        <v>6</v>
      </c>
      <c r="P74" s="7">
        <f>SUMPRODUCT(C74:M74,$C$110:$M$110)+$N$110</f>
        <v>5.5087999999999999</v>
      </c>
      <c r="R74" s="7">
        <f>O74-P74</f>
        <v>0.49120000000000008</v>
      </c>
      <c r="S74" s="10">
        <f>(O74/P74)-1</f>
        <v>8.9166424629683494E-2</v>
      </c>
    </row>
    <row r="75" spans="1:19">
      <c r="A75" s="13" t="s">
        <v>111</v>
      </c>
      <c r="B75" s="20">
        <v>2</v>
      </c>
      <c r="C75" s="5">
        <v>3</v>
      </c>
      <c r="D75" s="5">
        <v>2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21">
        <v>0</v>
      </c>
      <c r="O75" s="5">
        <v>2</v>
      </c>
      <c r="P75" s="7">
        <f>SUMPRODUCT(C75:M75,$C$110:$M$110)+$N$110</f>
        <v>1.9902</v>
      </c>
      <c r="R75" s="7">
        <f>O75-P75</f>
        <v>9.8000000000000309E-3</v>
      </c>
      <c r="S75" s="10">
        <f>(O75/P75)-1</f>
        <v>4.9241282283187804E-3</v>
      </c>
    </row>
    <row r="76" spans="1:19">
      <c r="A76" s="13" t="s">
        <v>80</v>
      </c>
      <c r="B76" s="20">
        <v>10</v>
      </c>
      <c r="C76" s="5">
        <v>0</v>
      </c>
      <c r="D76" s="5">
        <v>0</v>
      </c>
      <c r="E76" s="5">
        <v>0</v>
      </c>
      <c r="F76" s="5">
        <v>0</v>
      </c>
      <c r="G76" s="5">
        <v>10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21">
        <v>0</v>
      </c>
      <c r="O76" s="5">
        <v>10</v>
      </c>
      <c r="P76" s="7">
        <f>SUMPRODUCT(C76:M76,$C$110:$M$110)+$N$110</f>
        <v>8.6738999999999997</v>
      </c>
      <c r="R76" s="7">
        <f>O76-P76</f>
        <v>1.3261000000000003</v>
      </c>
      <c r="S76" s="10">
        <f>(O76/P76)-1</f>
        <v>0.15288393917384346</v>
      </c>
    </row>
    <row r="77" spans="1:19">
      <c r="A77" s="13" t="s">
        <v>18</v>
      </c>
      <c r="B77" s="18">
        <v>6</v>
      </c>
      <c r="C77" s="6">
        <v>5</v>
      </c>
      <c r="D77" s="6">
        <v>2</v>
      </c>
      <c r="E77" s="6">
        <v>5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19">
        <v>0</v>
      </c>
      <c r="O77" s="6">
        <v>6</v>
      </c>
      <c r="P77" s="7">
        <f>SUMPRODUCT(C77:M77,$C$110:$M$110)+$N$110</f>
        <v>4.9748000000000001</v>
      </c>
      <c r="R77" s="7">
        <f>O77-P77</f>
        <v>1.0251999999999999</v>
      </c>
      <c r="S77" s="10">
        <f>(O77/P77)-1</f>
        <v>0.20607863632708856</v>
      </c>
    </row>
    <row r="78" spans="1:19">
      <c r="A78" s="13" t="s">
        <v>19</v>
      </c>
      <c r="B78" s="18">
        <v>2</v>
      </c>
      <c r="C78" s="6">
        <v>2</v>
      </c>
      <c r="D78" s="6">
        <v>3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19">
        <v>0</v>
      </c>
      <c r="O78" s="6">
        <v>2</v>
      </c>
      <c r="P78" s="7">
        <f>SUMPRODUCT(C78:M78,$C$110:$M$110)+$N$110</f>
        <v>1.7790999999999999</v>
      </c>
      <c r="R78" s="7">
        <f>O78-P78</f>
        <v>0.2209000000000001</v>
      </c>
      <c r="S78" s="10">
        <f>(O78/P78)-1</f>
        <v>0.12416390309707159</v>
      </c>
    </row>
    <row r="79" spans="1:19">
      <c r="A79" s="13" t="s">
        <v>93</v>
      </c>
      <c r="B79" s="20">
        <v>1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3</v>
      </c>
      <c r="L79" s="5">
        <v>0</v>
      </c>
      <c r="M79" s="21">
        <v>0</v>
      </c>
      <c r="O79" s="5">
        <v>1</v>
      </c>
      <c r="P79" s="7">
        <f>SUMPRODUCT(C79:M79,$C$110:$M$110)+$N$110</f>
        <v>1.0423999999999998</v>
      </c>
      <c r="R79" s="7">
        <f>O79-P79</f>
        <v>-4.2399999999999771E-2</v>
      </c>
      <c r="S79" s="10">
        <f>(O79/P79)-1</f>
        <v>-4.0675364543361292E-2</v>
      </c>
    </row>
    <row r="80" spans="1:19">
      <c r="A80" s="13" t="s">
        <v>116</v>
      </c>
      <c r="B80" s="20">
        <v>5</v>
      </c>
      <c r="C80" s="5">
        <v>7</v>
      </c>
      <c r="D80" s="5">
        <v>4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21">
        <v>0</v>
      </c>
      <c r="O80" s="5">
        <v>5</v>
      </c>
      <c r="P80" s="7">
        <f>SUMPRODUCT(C80:M80,$C$110:$M$110)+$N$110</f>
        <v>5.0137999999999998</v>
      </c>
      <c r="R80" s="7">
        <f>O80-P80</f>
        <v>-1.3799999999999812E-2</v>
      </c>
      <c r="S80" s="10">
        <f>(O80/P80)-1</f>
        <v>-2.7524033667079006E-3</v>
      </c>
    </row>
    <row r="81" spans="1:19">
      <c r="A81" s="13" t="s">
        <v>108</v>
      </c>
      <c r="B81" s="20">
        <v>4</v>
      </c>
      <c r="C81" s="5">
        <v>2</v>
      </c>
      <c r="D81" s="5">
        <v>5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2</v>
      </c>
      <c r="L81" s="5">
        <v>2</v>
      </c>
      <c r="M81" s="21">
        <v>0</v>
      </c>
      <c r="O81" s="5">
        <v>4</v>
      </c>
      <c r="P81" s="7">
        <f>SUMPRODUCT(C81:M81,$C$110:$M$110)+$N$110</f>
        <v>4.5466999999999995</v>
      </c>
      <c r="R81" s="7">
        <f>O81-P81</f>
        <v>-0.54669999999999952</v>
      </c>
      <c r="S81" s="10">
        <f>(O81/P81)-1</f>
        <v>-0.12024105395121731</v>
      </c>
    </row>
    <row r="82" spans="1:19">
      <c r="A82" s="13" t="s">
        <v>20</v>
      </c>
      <c r="B82" s="18">
        <v>4</v>
      </c>
      <c r="C82" s="6">
        <v>3</v>
      </c>
      <c r="D82" s="6">
        <v>5</v>
      </c>
      <c r="E82" s="6">
        <v>0</v>
      </c>
      <c r="F82" s="6">
        <v>5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9">
        <v>0</v>
      </c>
      <c r="O82" s="6">
        <v>4</v>
      </c>
      <c r="P82" s="7">
        <f>SUMPRODUCT(C82:M82,$C$110:$M$110)+$N$110</f>
        <v>3.8973</v>
      </c>
      <c r="R82" s="7">
        <f>O82-P82</f>
        <v>0.10270000000000001</v>
      </c>
      <c r="S82" s="10">
        <f>(O82/P82)-1</f>
        <v>2.6351576732609683E-2</v>
      </c>
    </row>
    <row r="83" spans="1:19">
      <c r="A83" s="13" t="s">
        <v>98</v>
      </c>
      <c r="B83" s="20">
        <v>3</v>
      </c>
      <c r="C83" s="5">
        <v>0</v>
      </c>
      <c r="D83" s="5">
        <v>0</v>
      </c>
      <c r="E83" s="5">
        <v>0</v>
      </c>
      <c r="F83" s="5">
        <v>0</v>
      </c>
      <c r="G83" s="5">
        <v>4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21">
        <v>0</v>
      </c>
      <c r="O83" s="5">
        <v>3</v>
      </c>
      <c r="P83" s="7">
        <f>SUMPRODUCT(C83:M83,$C$110:$M$110)+$N$110</f>
        <v>3.1941000000000002</v>
      </c>
      <c r="R83" s="7">
        <f>O83-P83</f>
        <v>-0.19410000000000016</v>
      </c>
      <c r="S83" s="10">
        <f>(O83/P83)-1</f>
        <v>-6.076829153752239E-2</v>
      </c>
    </row>
    <row r="84" spans="1:19">
      <c r="A84" s="13" t="s">
        <v>61</v>
      </c>
      <c r="B84" s="18">
        <v>3</v>
      </c>
      <c r="C84" s="6">
        <v>3</v>
      </c>
      <c r="D84" s="6">
        <v>2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5">
        <v>1</v>
      </c>
      <c r="L84" s="5">
        <v>1</v>
      </c>
      <c r="M84" s="19">
        <v>0</v>
      </c>
      <c r="O84" s="6">
        <v>3</v>
      </c>
      <c r="P84" s="7">
        <f>SUMPRODUCT(C84:M84,$C$110:$M$110)+$N$110</f>
        <v>3.0108000000000001</v>
      </c>
      <c r="R84" s="7">
        <f>O84-P84</f>
        <v>-1.0800000000000143E-2</v>
      </c>
      <c r="S84" s="10">
        <f>(O84/P84)-1</f>
        <v>-3.5870864886409226E-3</v>
      </c>
    </row>
    <row r="85" spans="1:19">
      <c r="A85" s="13" t="s">
        <v>96</v>
      </c>
      <c r="B85" s="20">
        <v>3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5</v>
      </c>
      <c r="I85" s="5">
        <v>1</v>
      </c>
      <c r="J85" s="5">
        <v>0</v>
      </c>
      <c r="K85" s="5">
        <v>0</v>
      </c>
      <c r="L85" s="5">
        <v>0</v>
      </c>
      <c r="M85" s="21">
        <v>0</v>
      </c>
      <c r="O85" s="5">
        <v>3</v>
      </c>
      <c r="P85" s="7">
        <f>SUMPRODUCT(C85:M85,$C$110:$M$110)+$N$110</f>
        <v>3.1719000000000004</v>
      </c>
      <c r="R85" s="7">
        <f>O85-P85</f>
        <v>-0.17190000000000039</v>
      </c>
      <c r="S85" s="10">
        <f>(O85/P85)-1</f>
        <v>-5.4194646741700714E-2</v>
      </c>
    </row>
    <row r="86" spans="1:19">
      <c r="A86" s="13" t="s">
        <v>42</v>
      </c>
      <c r="B86" s="18">
        <v>1</v>
      </c>
      <c r="C86" s="6">
        <v>0</v>
      </c>
      <c r="D86" s="6">
        <v>4</v>
      </c>
      <c r="E86" s="6">
        <v>0</v>
      </c>
      <c r="F86" s="6">
        <v>4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9">
        <v>0</v>
      </c>
      <c r="O86" s="6">
        <v>1</v>
      </c>
      <c r="P86" s="7">
        <f>SUMPRODUCT(C86:M86,$C$110:$M$110)+$N$110</f>
        <v>1.6477000000000002</v>
      </c>
      <c r="R86" s="7">
        <f>O86-P86</f>
        <v>-0.64770000000000016</v>
      </c>
      <c r="S86" s="10">
        <f>(O86/P86)-1</f>
        <v>-0.39309340292528983</v>
      </c>
    </row>
    <row r="87" spans="1:19">
      <c r="A87" s="13" t="s">
        <v>109</v>
      </c>
      <c r="B87" s="20">
        <v>6</v>
      </c>
      <c r="C87" s="5">
        <v>5</v>
      </c>
      <c r="D87" s="5">
        <v>5</v>
      </c>
      <c r="E87" s="5">
        <v>0</v>
      </c>
      <c r="F87" s="5">
        <v>0</v>
      </c>
      <c r="G87" s="5">
        <v>0</v>
      </c>
      <c r="H87" s="5">
        <v>5</v>
      </c>
      <c r="I87" s="5">
        <v>0</v>
      </c>
      <c r="J87" s="5">
        <v>0</v>
      </c>
      <c r="K87" s="5">
        <v>0</v>
      </c>
      <c r="L87" s="5">
        <v>0</v>
      </c>
      <c r="M87" s="21">
        <v>0</v>
      </c>
      <c r="O87" s="5">
        <v>6</v>
      </c>
      <c r="P87" s="7">
        <f>SUMPRODUCT(C87:M87,$C$110:$M$110)+$N$110</f>
        <v>6.2828999999999997</v>
      </c>
      <c r="R87" s="7">
        <f>O87-P87</f>
        <v>-0.28289999999999971</v>
      </c>
      <c r="S87" s="10">
        <f>(O87/P87)-1</f>
        <v>-4.5026977987871808E-2</v>
      </c>
    </row>
    <row r="88" spans="1:19">
      <c r="A88" s="13" t="s">
        <v>91</v>
      </c>
      <c r="B88" s="20">
        <v>2</v>
      </c>
      <c r="C88" s="5">
        <v>0</v>
      </c>
      <c r="D88" s="5">
        <v>0</v>
      </c>
      <c r="E88" s="5">
        <v>0</v>
      </c>
      <c r="F88" s="5">
        <v>0</v>
      </c>
      <c r="G88" s="5">
        <v>1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21">
        <v>1</v>
      </c>
      <c r="O88" s="5">
        <v>2</v>
      </c>
      <c r="P88" s="7">
        <f>SUMPRODUCT(C88:M88,$C$110:$M$110)+$N$110</f>
        <v>2.2450000000000001</v>
      </c>
      <c r="R88" s="7">
        <f>O88-P88</f>
        <v>-0.24500000000000011</v>
      </c>
      <c r="S88" s="10">
        <f>(O88/P88)-1</f>
        <v>-0.10913140311804015</v>
      </c>
    </row>
    <row r="89" spans="1:19">
      <c r="A89" s="13" t="s">
        <v>43</v>
      </c>
      <c r="B89" s="18">
        <v>3</v>
      </c>
      <c r="C89" s="6">
        <v>1</v>
      </c>
      <c r="D89" s="6">
        <v>4</v>
      </c>
      <c r="E89" s="6">
        <v>0</v>
      </c>
      <c r="F89" s="6">
        <v>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9">
        <v>0</v>
      </c>
      <c r="O89" s="6">
        <v>3</v>
      </c>
      <c r="P89" s="7">
        <f>SUMPRODUCT(C89:M89,$C$110:$M$110)+$N$110</f>
        <v>2.222</v>
      </c>
      <c r="R89" s="7">
        <f>O89-P89</f>
        <v>0.77800000000000002</v>
      </c>
      <c r="S89" s="10">
        <f>(O89/P89)-1</f>
        <v>0.35013501350135012</v>
      </c>
    </row>
    <row r="90" spans="1:19">
      <c r="A90" s="13" t="s">
        <v>102</v>
      </c>
      <c r="B90" s="20">
        <v>3</v>
      </c>
      <c r="C90" s="5">
        <v>3</v>
      </c>
      <c r="D90" s="5">
        <v>3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0</v>
      </c>
      <c r="L90" s="5">
        <v>0</v>
      </c>
      <c r="M90" s="21">
        <v>0</v>
      </c>
      <c r="O90" s="5">
        <v>3</v>
      </c>
      <c r="P90" s="7">
        <f>SUMPRODUCT(C90:M90,$C$110:$M$110)+$N$110</f>
        <v>2.9635000000000002</v>
      </c>
      <c r="R90" s="7">
        <f>O90-P90</f>
        <v>3.6499999999999755E-2</v>
      </c>
      <c r="S90" s="10">
        <f>(O90/P90)-1</f>
        <v>1.2316517631179247E-2</v>
      </c>
    </row>
    <row r="91" spans="1:19">
      <c r="A91" s="13" t="s">
        <v>113</v>
      </c>
      <c r="B91" s="20">
        <v>3</v>
      </c>
      <c r="C91" s="5">
        <v>3</v>
      </c>
      <c r="D91" s="5">
        <v>4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21">
        <v>0</v>
      </c>
      <c r="O91" s="5">
        <v>3</v>
      </c>
      <c r="P91" s="7">
        <f>SUMPRODUCT(C91:M91,$C$110:$M$110)+$N$110</f>
        <v>2.7166000000000001</v>
      </c>
      <c r="R91" s="7">
        <f>O91-P91</f>
        <v>0.28339999999999987</v>
      </c>
      <c r="S91" s="10">
        <f>(O91/P91)-1</f>
        <v>0.10432157844364265</v>
      </c>
    </row>
    <row r="92" spans="1:19">
      <c r="A92" s="13" t="s">
        <v>92</v>
      </c>
      <c r="B92" s="20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21">
        <v>4</v>
      </c>
      <c r="O92" s="5">
        <v>7</v>
      </c>
      <c r="P92" s="7">
        <f>SUMPRODUCT(C92:M92,$C$110:$M$110)+$N$110</f>
        <v>6.7040999999999995</v>
      </c>
      <c r="R92" s="7">
        <f>O92-P92</f>
        <v>0.2959000000000005</v>
      </c>
      <c r="S92" s="10">
        <f>(O92/P92)-1</f>
        <v>4.413716979162019E-2</v>
      </c>
    </row>
    <row r="93" spans="1:19">
      <c r="A93" s="13" t="s">
        <v>69</v>
      </c>
      <c r="B93" s="20">
        <v>6</v>
      </c>
      <c r="C93" s="5">
        <v>0</v>
      </c>
      <c r="D93" s="5">
        <v>0</v>
      </c>
      <c r="E93" s="5">
        <v>0</v>
      </c>
      <c r="F93" s="5">
        <v>0</v>
      </c>
      <c r="G93" s="5">
        <v>5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  <c r="M93" s="21">
        <v>0</v>
      </c>
      <c r="O93" s="5">
        <v>6</v>
      </c>
      <c r="P93" s="7">
        <f>SUMPRODUCT(C93:M93,$C$110:$M$110)+$N$110</f>
        <v>5.6838999999999995</v>
      </c>
      <c r="R93" s="7">
        <f>O93-P93</f>
        <v>0.31610000000000049</v>
      </c>
      <c r="S93" s="10">
        <f>(O93/P93)-1</f>
        <v>5.5613223314977533E-2</v>
      </c>
    </row>
    <row r="94" spans="1:19">
      <c r="A94" s="13" t="s">
        <v>21</v>
      </c>
      <c r="B94" s="18">
        <v>1</v>
      </c>
      <c r="C94" s="6">
        <v>1</v>
      </c>
      <c r="D94" s="6">
        <v>1</v>
      </c>
      <c r="E94" s="6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9">
        <v>0</v>
      </c>
      <c r="O94" s="6">
        <v>1</v>
      </c>
      <c r="P94" s="7">
        <f>SUMPRODUCT(C94:M94,$C$110:$M$110)+$N$110</f>
        <v>0.84559999999999991</v>
      </c>
      <c r="R94" s="7">
        <f>O94-P94</f>
        <v>0.15440000000000009</v>
      </c>
      <c r="S94" s="10">
        <f>(O94/P94)-1</f>
        <v>0.18259224219489134</v>
      </c>
    </row>
    <row r="95" spans="1:19">
      <c r="A95" s="13" t="s">
        <v>44</v>
      </c>
      <c r="B95" s="18">
        <v>5</v>
      </c>
      <c r="C95" s="6">
        <v>4</v>
      </c>
      <c r="D95" s="6">
        <v>2</v>
      </c>
      <c r="E95" s="6">
        <v>0</v>
      </c>
      <c r="F95" s="6">
        <v>0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9">
        <v>0</v>
      </c>
      <c r="O95" s="6">
        <v>5</v>
      </c>
      <c r="P95" s="7">
        <f>SUMPRODUCT(C95:M95,$C$110:$M$110)+$N$110</f>
        <v>4.3910999999999998</v>
      </c>
      <c r="R95" s="7">
        <f>O95-P95</f>
        <v>0.60890000000000022</v>
      </c>
      <c r="S95" s="10">
        <f>(O95/P95)-1</f>
        <v>0.13866684885336245</v>
      </c>
    </row>
    <row r="96" spans="1:19">
      <c r="A96" s="13" t="s">
        <v>45</v>
      </c>
      <c r="B96" s="18">
        <v>4</v>
      </c>
      <c r="C96" s="6">
        <v>2</v>
      </c>
      <c r="D96" s="6">
        <v>5</v>
      </c>
      <c r="E96" s="6">
        <v>2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9">
        <v>0</v>
      </c>
      <c r="O96" s="6">
        <v>4</v>
      </c>
      <c r="P96" s="7">
        <f>SUMPRODUCT(C96:M96,$C$110:$M$110)+$N$110</f>
        <v>3.2399</v>
      </c>
      <c r="R96" s="7">
        <f>O96-P96</f>
        <v>0.7601</v>
      </c>
      <c r="S96" s="10">
        <f>(O96/P96)-1</f>
        <v>0.23460600635822093</v>
      </c>
    </row>
    <row r="97" spans="1:19">
      <c r="A97" s="13" t="s">
        <v>47</v>
      </c>
      <c r="B97" s="18">
        <v>2</v>
      </c>
      <c r="C97" s="6">
        <v>3</v>
      </c>
      <c r="D97" s="6">
        <v>2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9">
        <v>0</v>
      </c>
      <c r="O97" s="6">
        <v>2</v>
      </c>
      <c r="P97" s="7">
        <f>SUMPRODUCT(C97:M97,$C$110:$M$110)+$N$110</f>
        <v>1.9902</v>
      </c>
      <c r="R97" s="7">
        <f>O97-P97</f>
        <v>9.8000000000000309E-3</v>
      </c>
      <c r="S97" s="10">
        <f>(O97/P97)-1</f>
        <v>4.9241282283187804E-3</v>
      </c>
    </row>
    <row r="98" spans="1:19">
      <c r="A98" s="13" t="s">
        <v>70</v>
      </c>
      <c r="B98" s="20">
        <v>4</v>
      </c>
      <c r="C98" s="5">
        <v>0</v>
      </c>
      <c r="D98" s="5">
        <v>0</v>
      </c>
      <c r="E98" s="5">
        <v>0</v>
      </c>
      <c r="F98" s="5">
        <v>0</v>
      </c>
      <c r="G98" s="5">
        <v>4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21">
        <v>1</v>
      </c>
      <c r="O98" s="5">
        <v>4</v>
      </c>
      <c r="P98" s="7">
        <f>SUMPRODUCT(C98:M98,$C$110:$M$110)+$N$110</f>
        <v>4.9848999999999997</v>
      </c>
      <c r="R98" s="7">
        <f>O98-P98</f>
        <v>-0.98489999999999966</v>
      </c>
      <c r="S98" s="10">
        <f>(O98/P98)-1</f>
        <v>-0.19757668157836661</v>
      </c>
    </row>
    <row r="99" spans="1:19">
      <c r="A99" s="13" t="s">
        <v>110</v>
      </c>
      <c r="B99" s="20">
        <v>0</v>
      </c>
      <c r="C99" s="5">
        <v>0</v>
      </c>
      <c r="D99" s="5">
        <v>2</v>
      </c>
      <c r="E99" s="5">
        <v>0</v>
      </c>
      <c r="F99" s="5">
        <v>2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21">
        <v>0</v>
      </c>
      <c r="O99" s="5">
        <v>0</v>
      </c>
      <c r="P99" s="7">
        <f>SUMPRODUCT(C99:M99,$C$110:$M$110)+$N$110</f>
        <v>0.59430000000000005</v>
      </c>
      <c r="R99" s="7">
        <f>O99-P99</f>
        <v>-0.59430000000000005</v>
      </c>
      <c r="S99" s="10"/>
    </row>
    <row r="100" spans="1:19">
      <c r="A100" s="13" t="s">
        <v>64</v>
      </c>
      <c r="B100" s="18">
        <v>6</v>
      </c>
      <c r="C100" s="6">
        <v>6</v>
      </c>
      <c r="D100" s="6">
        <v>6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5">
        <v>3</v>
      </c>
      <c r="M100" s="19">
        <v>0</v>
      </c>
      <c r="O100" s="6">
        <v>6</v>
      </c>
      <c r="P100" s="7">
        <f>SUMPRODUCT(C100:M100,$C$110:$M$110)+$N$110</f>
        <v>6.7261999999999995</v>
      </c>
      <c r="R100" s="7">
        <f>O100-P100</f>
        <v>-0.72619999999999951</v>
      </c>
      <c r="S100" s="10">
        <f>(O100/P100)-1</f>
        <v>-0.10796586482709403</v>
      </c>
    </row>
    <row r="101" spans="1:19">
      <c r="A101" s="13" t="s">
        <v>103</v>
      </c>
      <c r="B101" s="20">
        <v>3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1</v>
      </c>
      <c r="K101" s="5">
        <v>2</v>
      </c>
      <c r="L101" s="5">
        <v>4</v>
      </c>
      <c r="M101" s="21">
        <v>0</v>
      </c>
      <c r="O101" s="5">
        <v>3</v>
      </c>
      <c r="P101" s="7">
        <f>SUMPRODUCT(C101:M101,$C$110:$M$110)+$N$110</f>
        <v>3.2324000000000002</v>
      </c>
      <c r="R101" s="7">
        <f>O101-P101</f>
        <v>-0.23240000000000016</v>
      </c>
      <c r="S101" s="10">
        <f>(O101/P101)-1</f>
        <v>-7.1897042445241977E-2</v>
      </c>
    </row>
    <row r="102" spans="1:19">
      <c r="A102" s="13" t="s">
        <v>59</v>
      </c>
      <c r="B102" s="18">
        <v>1</v>
      </c>
      <c r="C102" s="6">
        <v>1</v>
      </c>
      <c r="D102" s="6">
        <v>3</v>
      </c>
      <c r="E102" s="6">
        <v>0</v>
      </c>
      <c r="F102" s="6">
        <v>3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9">
        <v>0</v>
      </c>
      <c r="O102" s="6">
        <v>1</v>
      </c>
      <c r="P102" s="7">
        <f>SUMPRODUCT(C102:M102,$C$110:$M$110)+$N$110</f>
        <v>1.6953000000000003</v>
      </c>
      <c r="R102" s="7">
        <f>O102-P102</f>
        <v>-0.69530000000000025</v>
      </c>
      <c r="S102" s="10">
        <f>(O102/P102)-1</f>
        <v>-0.41013389960478985</v>
      </c>
    </row>
    <row r="103" spans="1:19">
      <c r="A103" s="13" t="s">
        <v>22</v>
      </c>
      <c r="B103" s="18">
        <v>1</v>
      </c>
      <c r="C103" s="6">
        <v>2</v>
      </c>
      <c r="D103" s="6">
        <v>1</v>
      </c>
      <c r="E103" s="6">
        <v>0</v>
      </c>
      <c r="F103" s="6">
        <v>0</v>
      </c>
      <c r="G103" s="6">
        <v>0</v>
      </c>
      <c r="H103" s="6">
        <v>2</v>
      </c>
      <c r="I103" s="6">
        <v>0</v>
      </c>
      <c r="J103" s="6">
        <v>0</v>
      </c>
      <c r="K103" s="6">
        <v>0</v>
      </c>
      <c r="L103" s="6">
        <v>0</v>
      </c>
      <c r="M103" s="19">
        <v>0</v>
      </c>
      <c r="O103" s="6">
        <v>1</v>
      </c>
      <c r="P103" s="7">
        <f>SUMPRODUCT(C103:M103,$C$110:$M$110)+$N$110</f>
        <v>1.8745000000000001</v>
      </c>
      <c r="R103" s="7">
        <f>O103-P103</f>
        <v>-0.87450000000000006</v>
      </c>
      <c r="S103" s="10">
        <f>(O103/P103)-1</f>
        <v>-0.46652440650840221</v>
      </c>
    </row>
    <row r="104" spans="1:19">
      <c r="A104" s="13" t="s">
        <v>107</v>
      </c>
      <c r="B104" s="20">
        <v>1</v>
      </c>
      <c r="C104" s="5">
        <v>1</v>
      </c>
      <c r="D104" s="5">
        <v>3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21">
        <v>0</v>
      </c>
      <c r="O104" s="5">
        <v>1</v>
      </c>
      <c r="P104" s="7">
        <f>SUMPRODUCT(C104:M104,$C$110:$M$110)+$N$110</f>
        <v>1.2048000000000001</v>
      </c>
      <c r="R104" s="7">
        <f>O104-P104</f>
        <v>-0.20480000000000009</v>
      </c>
      <c r="S104" s="10">
        <f>(O104/P104)-1</f>
        <v>-0.16998671978751667</v>
      </c>
    </row>
    <row r="105" spans="1:19">
      <c r="A105" s="13" t="s">
        <v>23</v>
      </c>
      <c r="B105" s="18">
        <v>3</v>
      </c>
      <c r="C105" s="6">
        <v>3</v>
      </c>
      <c r="D105" s="6">
        <v>1</v>
      </c>
      <c r="E105" s="6">
        <v>3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9">
        <v>0</v>
      </c>
      <c r="O105" s="6">
        <v>3</v>
      </c>
      <c r="P105" s="7">
        <f>SUMPRODUCT(C105:M105,$C$110:$M$110)+$N$110</f>
        <v>2.7286000000000006</v>
      </c>
      <c r="R105" s="7">
        <f>O105-P105</f>
        <v>0.27139999999999942</v>
      </c>
      <c r="S105" s="10">
        <f>(O105/P105)-1</f>
        <v>9.946492706882637E-2</v>
      </c>
    </row>
    <row r="106" spans="1:19">
      <c r="A106" s="13" t="s">
        <v>71</v>
      </c>
      <c r="B106" s="20">
        <v>2</v>
      </c>
      <c r="C106" s="5">
        <v>0</v>
      </c>
      <c r="D106" s="5">
        <v>0</v>
      </c>
      <c r="E106" s="5">
        <v>0</v>
      </c>
      <c r="F106" s="5">
        <v>0</v>
      </c>
      <c r="G106" s="5">
        <v>1</v>
      </c>
      <c r="H106" s="5">
        <v>0</v>
      </c>
      <c r="I106" s="5">
        <v>1</v>
      </c>
      <c r="J106" s="5">
        <v>0</v>
      </c>
      <c r="K106" s="5">
        <v>0</v>
      </c>
      <c r="L106" s="5">
        <v>0</v>
      </c>
      <c r="M106" s="21">
        <v>0</v>
      </c>
      <c r="O106" s="5">
        <v>2</v>
      </c>
      <c r="P106" s="7">
        <f>SUMPRODUCT(C106:M106,$C$110:$M$110)+$N$110</f>
        <v>2.0306999999999999</v>
      </c>
      <c r="R106" s="7">
        <f>O106-P106</f>
        <v>-3.069999999999995E-2</v>
      </c>
      <c r="S106" s="10">
        <f>(O106/P106)-1</f>
        <v>-1.5117939626729693E-2</v>
      </c>
    </row>
    <row r="107" spans="1:19" ht="15.75" thickBot="1">
      <c r="A107" s="14" t="s">
        <v>72</v>
      </c>
      <c r="B107" s="22">
        <v>2</v>
      </c>
      <c r="C107" s="23">
        <v>0</v>
      </c>
      <c r="D107" s="23">
        <v>0</v>
      </c>
      <c r="E107" s="23">
        <v>0</v>
      </c>
      <c r="F107" s="23">
        <v>0</v>
      </c>
      <c r="G107" s="23">
        <v>3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4">
        <v>0</v>
      </c>
      <c r="O107" s="5">
        <v>2</v>
      </c>
      <c r="P107" s="7">
        <f>SUMPRODUCT(C107:M107,$C$110:$M$110)+$N$110</f>
        <v>2.2808000000000002</v>
      </c>
      <c r="R107" s="7">
        <f>O107-P107</f>
        <v>-0.28080000000000016</v>
      </c>
      <c r="S107" s="10">
        <f>(O107/P107)-1</f>
        <v>-0.12311469659768504</v>
      </c>
    </row>
    <row r="108" spans="1:19">
      <c r="O108" s="3"/>
      <c r="P108" s="4"/>
      <c r="R108" s="1"/>
      <c r="S108" s="2"/>
    </row>
    <row r="109" spans="1:19" ht="15.75" thickBot="1">
      <c r="N109" t="s">
        <v>141</v>
      </c>
    </row>
    <row r="110" spans="1:19" ht="38.25" customHeight="1" thickBot="1">
      <c r="A110" s="44" t="s">
        <v>142</v>
      </c>
      <c r="B110" s="45"/>
      <c r="C110" s="26">
        <v>0.57430000000000003</v>
      </c>
      <c r="D110" s="26">
        <v>0.36320000000000002</v>
      </c>
      <c r="E110" s="26">
        <v>0.36720000000000003</v>
      </c>
      <c r="F110" s="26">
        <v>0.16350000000000001</v>
      </c>
      <c r="G110" s="26">
        <v>0.9133</v>
      </c>
      <c r="H110" s="26">
        <v>0.41089999999999999</v>
      </c>
      <c r="I110" s="26">
        <v>1.5765</v>
      </c>
      <c r="J110" s="26">
        <v>0.61009999999999998</v>
      </c>
      <c r="K110" s="26">
        <v>0.50049999999999994</v>
      </c>
      <c r="L110" s="26">
        <v>0.52010000000000001</v>
      </c>
      <c r="M110" s="26">
        <v>1.7907999999999999</v>
      </c>
      <c r="N110" s="26">
        <v>-0.45910000000000001</v>
      </c>
    </row>
  </sheetData>
  <sortState ref="A3:S107">
    <sortCondition ref="A3:A107"/>
  </sortState>
  <mergeCells count="1">
    <mergeCell ref="A110:B110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9"/>
  <sheetViews>
    <sheetView workbookViewId="0">
      <selection activeCell="B4" sqref="B4"/>
    </sheetView>
  </sheetViews>
  <sheetFormatPr defaultRowHeight="15"/>
  <cols>
    <col min="1" max="1" width="19.85546875" customWidth="1"/>
    <col min="2" max="2" width="11.5703125" customWidth="1"/>
    <col min="14" max="14" width="3.28515625" customWidth="1"/>
    <col min="15" max="15" width="3" customWidth="1"/>
    <col min="16" max="16" width="11.28515625" customWidth="1"/>
    <col min="17" max="17" width="9.7109375" customWidth="1"/>
    <col min="18" max="18" width="12.5703125" customWidth="1"/>
    <col min="19" max="19" width="13.85546875" style="8" customWidth="1"/>
    <col min="20" max="20" width="11.85546875" customWidth="1"/>
    <col min="24" max="24" width="17.140625" customWidth="1"/>
  </cols>
  <sheetData>
    <row r="1" spans="1:20" ht="15.75" thickBot="1">
      <c r="A1" s="25" t="s">
        <v>133</v>
      </c>
      <c r="B1" s="34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6" t="s">
        <v>11</v>
      </c>
    </row>
    <row r="2" spans="1:20" ht="78.75" customHeight="1" thickBot="1">
      <c r="B2" s="37" t="s">
        <v>134</v>
      </c>
      <c r="C2" s="38" t="s">
        <v>119</v>
      </c>
      <c r="D2" s="38" t="s">
        <v>120</v>
      </c>
      <c r="E2" s="38" t="s">
        <v>121</v>
      </c>
      <c r="F2" s="38" t="s">
        <v>122</v>
      </c>
      <c r="G2" s="38" t="s">
        <v>135</v>
      </c>
      <c r="H2" s="38" t="s">
        <v>123</v>
      </c>
      <c r="I2" s="38" t="s">
        <v>124</v>
      </c>
      <c r="J2" s="38" t="s">
        <v>125</v>
      </c>
      <c r="K2" s="38" t="s">
        <v>126</v>
      </c>
      <c r="L2" s="38" t="s">
        <v>127</v>
      </c>
      <c r="M2" s="39" t="s">
        <v>128</v>
      </c>
      <c r="P2" s="46" t="s">
        <v>132</v>
      </c>
      <c r="Q2" s="32" t="s">
        <v>131</v>
      </c>
      <c r="R2" s="32" t="s">
        <v>138</v>
      </c>
      <c r="S2" s="33" t="s">
        <v>130</v>
      </c>
      <c r="T2" s="29" t="s">
        <v>129</v>
      </c>
    </row>
    <row r="3" spans="1:20">
      <c r="A3" s="12" t="s">
        <v>52</v>
      </c>
      <c r="B3" s="15">
        <v>7</v>
      </c>
      <c r="C3" s="16">
        <v>5</v>
      </c>
      <c r="D3" s="16">
        <v>5</v>
      </c>
      <c r="E3" s="16">
        <v>0</v>
      </c>
      <c r="F3" s="16">
        <v>0</v>
      </c>
      <c r="G3" s="16">
        <v>0</v>
      </c>
      <c r="H3" s="16">
        <v>5</v>
      </c>
      <c r="I3" s="16">
        <v>0</v>
      </c>
      <c r="J3" s="16">
        <v>0</v>
      </c>
      <c r="K3" s="16">
        <v>0</v>
      </c>
      <c r="L3" s="16">
        <v>0</v>
      </c>
      <c r="M3" s="17">
        <v>0</v>
      </c>
      <c r="P3" s="30">
        <f t="shared" ref="P3:P34" si="0">SUMPRODUCT(C3:M3,$C$109:$M$109)</f>
        <v>17.349</v>
      </c>
      <c r="Q3" s="11">
        <v>7</v>
      </c>
      <c r="R3" s="31">
        <v>6</v>
      </c>
      <c r="S3" s="31">
        <v>6</v>
      </c>
      <c r="T3" s="8" t="s">
        <v>117</v>
      </c>
    </row>
    <row r="4" spans="1:20">
      <c r="A4" s="13" t="s">
        <v>53</v>
      </c>
      <c r="B4" s="18">
        <v>7</v>
      </c>
      <c r="C4" s="6">
        <v>5</v>
      </c>
      <c r="D4" s="6">
        <v>5</v>
      </c>
      <c r="E4" s="6">
        <v>0</v>
      </c>
      <c r="F4" s="6">
        <v>0</v>
      </c>
      <c r="G4" s="6">
        <v>0</v>
      </c>
      <c r="H4" s="6">
        <v>0</v>
      </c>
      <c r="I4" s="6">
        <v>2</v>
      </c>
      <c r="J4" s="6">
        <v>0</v>
      </c>
      <c r="K4" s="6">
        <v>0</v>
      </c>
      <c r="L4" s="6">
        <v>0</v>
      </c>
      <c r="M4" s="19">
        <v>0</v>
      </c>
      <c r="P4" s="7">
        <f t="shared" si="0"/>
        <v>20.328700000000001</v>
      </c>
      <c r="Q4" s="6">
        <v>7</v>
      </c>
      <c r="R4" s="5">
        <v>7</v>
      </c>
      <c r="S4" s="5">
        <v>7</v>
      </c>
      <c r="T4" s="8"/>
    </row>
    <row r="5" spans="1:20">
      <c r="A5" s="13" t="s">
        <v>54</v>
      </c>
      <c r="B5" s="18">
        <v>7</v>
      </c>
      <c r="C5" s="6">
        <v>10</v>
      </c>
      <c r="D5" s="6">
        <v>5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9">
        <v>0</v>
      </c>
      <c r="P5" s="7">
        <f t="shared" si="0"/>
        <v>19.513500000000001</v>
      </c>
      <c r="Q5" s="6">
        <v>7</v>
      </c>
      <c r="R5" s="5">
        <v>7</v>
      </c>
      <c r="S5" s="5">
        <v>7</v>
      </c>
      <c r="T5" s="8"/>
    </row>
    <row r="6" spans="1:20">
      <c r="A6" s="13" t="s">
        <v>55</v>
      </c>
      <c r="B6" s="18">
        <v>7</v>
      </c>
      <c r="C6" s="6">
        <v>5</v>
      </c>
      <c r="D6" s="6">
        <v>10</v>
      </c>
      <c r="E6" s="6">
        <v>0</v>
      </c>
      <c r="F6" s="6">
        <v>10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9">
        <v>0</v>
      </c>
      <c r="P6" s="7">
        <f t="shared" si="0"/>
        <v>21.106000000000002</v>
      </c>
      <c r="Q6" s="6">
        <v>7</v>
      </c>
      <c r="R6" s="5">
        <v>7</v>
      </c>
      <c r="S6" s="5">
        <v>7</v>
      </c>
      <c r="T6" s="8"/>
    </row>
    <row r="7" spans="1:20">
      <c r="A7" s="13" t="s">
        <v>99</v>
      </c>
      <c r="B7" s="20">
        <v>2</v>
      </c>
      <c r="C7" s="5">
        <v>2</v>
      </c>
      <c r="D7" s="5">
        <v>3</v>
      </c>
      <c r="E7" s="5">
        <v>0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21">
        <v>0</v>
      </c>
      <c r="P7" s="7">
        <f t="shared" si="0"/>
        <v>7.077</v>
      </c>
      <c r="Q7" s="5">
        <v>2</v>
      </c>
      <c r="R7" s="5">
        <v>2</v>
      </c>
      <c r="S7" s="5">
        <v>2</v>
      </c>
      <c r="T7" s="8"/>
    </row>
    <row r="8" spans="1:20">
      <c r="A8" s="13" t="s">
        <v>100</v>
      </c>
      <c r="B8" s="20">
        <v>2</v>
      </c>
      <c r="C8" s="5">
        <v>3</v>
      </c>
      <c r="D8" s="5">
        <v>2</v>
      </c>
      <c r="E8" s="5">
        <v>0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21">
        <v>0</v>
      </c>
      <c r="P8" s="7">
        <f t="shared" si="0"/>
        <v>7.202</v>
      </c>
      <c r="Q8" s="5">
        <v>2</v>
      </c>
      <c r="R8" s="5">
        <v>2</v>
      </c>
      <c r="S8" s="5">
        <v>2</v>
      </c>
      <c r="T8" s="8"/>
    </row>
    <row r="9" spans="1:20">
      <c r="A9" s="13" t="s">
        <v>115</v>
      </c>
      <c r="B9" s="20">
        <v>5</v>
      </c>
      <c r="C9" s="5">
        <v>3</v>
      </c>
      <c r="D9" s="5">
        <v>3</v>
      </c>
      <c r="E9" s="5">
        <v>0</v>
      </c>
      <c r="F9" s="5">
        <v>0</v>
      </c>
      <c r="G9" s="5">
        <v>0</v>
      </c>
      <c r="H9" s="5">
        <v>8</v>
      </c>
      <c r="I9" s="5">
        <v>0</v>
      </c>
      <c r="J9" s="5">
        <v>0</v>
      </c>
      <c r="K9" s="5">
        <v>0</v>
      </c>
      <c r="L9" s="5">
        <v>0</v>
      </c>
      <c r="M9" s="21">
        <v>0</v>
      </c>
      <c r="P9" s="7">
        <f t="shared" si="0"/>
        <v>15.696900000000001</v>
      </c>
      <c r="Q9" s="5">
        <v>5</v>
      </c>
      <c r="R9" s="5">
        <v>6</v>
      </c>
      <c r="S9" s="5">
        <v>6</v>
      </c>
      <c r="T9" s="8" t="s">
        <v>117</v>
      </c>
    </row>
    <row r="10" spans="1:20">
      <c r="A10" s="13" t="s">
        <v>75</v>
      </c>
      <c r="B10" s="20">
        <v>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21">
        <v>1</v>
      </c>
      <c r="P10" s="7">
        <f t="shared" si="0"/>
        <v>4.681</v>
      </c>
      <c r="Q10" s="5">
        <v>2</v>
      </c>
      <c r="R10" s="5">
        <v>1</v>
      </c>
      <c r="S10" s="5">
        <v>1</v>
      </c>
      <c r="T10" s="8" t="s">
        <v>117</v>
      </c>
    </row>
    <row r="11" spans="1:20">
      <c r="A11" s="13" t="s">
        <v>76</v>
      </c>
      <c r="B11" s="20">
        <v>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</v>
      </c>
      <c r="J11" s="5">
        <v>0</v>
      </c>
      <c r="K11" s="5">
        <v>0</v>
      </c>
      <c r="L11" s="5">
        <v>0</v>
      </c>
      <c r="M11" s="21">
        <v>0</v>
      </c>
      <c r="P11" s="7">
        <f t="shared" si="0"/>
        <v>8.2672000000000008</v>
      </c>
      <c r="Q11" s="5">
        <v>3</v>
      </c>
      <c r="R11" s="5">
        <v>3</v>
      </c>
      <c r="S11" s="5">
        <v>3</v>
      </c>
      <c r="T11" s="8"/>
    </row>
    <row r="12" spans="1:20">
      <c r="A12" s="13" t="s">
        <v>74</v>
      </c>
      <c r="B12" s="20">
        <v>1</v>
      </c>
      <c r="C12" s="5">
        <v>0</v>
      </c>
      <c r="D12" s="5">
        <v>0</v>
      </c>
      <c r="E12" s="5">
        <v>0</v>
      </c>
      <c r="F12" s="5">
        <v>0</v>
      </c>
      <c r="G12" s="5">
        <v>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21">
        <v>0</v>
      </c>
      <c r="P12" s="7">
        <f t="shared" si="0"/>
        <v>4.6951999999999998</v>
      </c>
      <c r="Q12" s="5">
        <v>1</v>
      </c>
      <c r="R12" s="5">
        <v>1</v>
      </c>
      <c r="S12" s="5">
        <v>1</v>
      </c>
      <c r="T12" s="8"/>
    </row>
    <row r="13" spans="1:20">
      <c r="A13" s="13" t="s">
        <v>66</v>
      </c>
      <c r="B13" s="18">
        <v>4</v>
      </c>
      <c r="C13" s="6">
        <v>2</v>
      </c>
      <c r="D13" s="6">
        <v>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5">
        <v>2</v>
      </c>
      <c r="L13" s="5">
        <v>2</v>
      </c>
      <c r="M13" s="19">
        <v>0</v>
      </c>
      <c r="P13" s="7">
        <f t="shared" si="0"/>
        <v>10.916700000000001</v>
      </c>
      <c r="Q13" s="6">
        <v>4</v>
      </c>
      <c r="R13" s="5">
        <v>4</v>
      </c>
      <c r="S13" s="5">
        <v>4</v>
      </c>
      <c r="T13" s="8"/>
    </row>
    <row r="14" spans="1:20">
      <c r="A14" s="13" t="s">
        <v>24</v>
      </c>
      <c r="B14" s="18">
        <v>6</v>
      </c>
      <c r="C14" s="6">
        <v>4</v>
      </c>
      <c r="D14" s="6">
        <v>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19">
        <v>0</v>
      </c>
      <c r="P14" s="7">
        <f t="shared" si="0"/>
        <v>13.9619</v>
      </c>
      <c r="Q14" s="6">
        <v>6</v>
      </c>
      <c r="R14" s="5">
        <v>5</v>
      </c>
      <c r="S14" s="5">
        <v>5</v>
      </c>
      <c r="T14" s="8" t="s">
        <v>117</v>
      </c>
    </row>
    <row r="15" spans="1:20">
      <c r="A15" s="13" t="s">
        <v>62</v>
      </c>
      <c r="B15" s="18">
        <v>5</v>
      </c>
      <c r="C15" s="6">
        <v>4</v>
      </c>
      <c r="D15" s="6">
        <v>4</v>
      </c>
      <c r="E15" s="6">
        <v>0</v>
      </c>
      <c r="F15" s="6">
        <v>0</v>
      </c>
      <c r="G15" s="6">
        <v>0</v>
      </c>
      <c r="H15" s="6">
        <v>0</v>
      </c>
      <c r="I15" s="5">
        <v>1</v>
      </c>
      <c r="J15" s="5">
        <v>1</v>
      </c>
      <c r="K15" s="6">
        <v>0</v>
      </c>
      <c r="L15" s="6">
        <v>0</v>
      </c>
      <c r="M15" s="19">
        <v>0</v>
      </c>
      <c r="P15" s="7">
        <f t="shared" si="0"/>
        <v>15.329800000000002</v>
      </c>
      <c r="Q15" s="6">
        <v>5</v>
      </c>
      <c r="R15" s="5">
        <v>6</v>
      </c>
      <c r="S15" s="5">
        <v>6</v>
      </c>
      <c r="T15" s="8" t="s">
        <v>117</v>
      </c>
    </row>
    <row r="16" spans="1:20">
      <c r="A16" s="13" t="s">
        <v>83</v>
      </c>
      <c r="B16" s="20">
        <v>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4</v>
      </c>
      <c r="L16" s="5">
        <v>4</v>
      </c>
      <c r="M16" s="21">
        <v>0</v>
      </c>
      <c r="P16" s="7">
        <f t="shared" si="0"/>
        <v>10.340399999999999</v>
      </c>
      <c r="Q16" s="5">
        <v>4</v>
      </c>
      <c r="R16" s="5">
        <v>4</v>
      </c>
      <c r="S16" s="5">
        <v>4</v>
      </c>
      <c r="T16" s="8"/>
    </row>
    <row r="17" spans="1:23">
      <c r="A17" s="13" t="s">
        <v>94</v>
      </c>
      <c r="B17" s="20">
        <v>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3</v>
      </c>
      <c r="L17" s="5">
        <v>0</v>
      </c>
      <c r="M17" s="21">
        <v>0</v>
      </c>
      <c r="P17" s="7">
        <f t="shared" si="0"/>
        <v>3.8969999999999998</v>
      </c>
      <c r="Q17" s="5">
        <v>1</v>
      </c>
      <c r="R17" s="5">
        <v>1</v>
      </c>
      <c r="S17" s="5">
        <v>1</v>
      </c>
      <c r="T17" s="8"/>
    </row>
    <row r="18" spans="1:23">
      <c r="A18" s="13" t="s">
        <v>12</v>
      </c>
      <c r="B18" s="18">
        <v>2</v>
      </c>
      <c r="C18" s="6">
        <v>3</v>
      </c>
      <c r="D18" s="6">
        <v>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9">
        <v>0</v>
      </c>
      <c r="P18" s="7">
        <f t="shared" si="0"/>
        <v>6.3149999999999995</v>
      </c>
      <c r="Q18" s="6">
        <v>2</v>
      </c>
      <c r="R18" s="5">
        <v>2</v>
      </c>
      <c r="S18" s="5">
        <v>2</v>
      </c>
      <c r="T18" s="8"/>
    </row>
    <row r="19" spans="1:23">
      <c r="A19" s="13" t="s">
        <v>25</v>
      </c>
      <c r="B19" s="18">
        <v>2</v>
      </c>
      <c r="C19" s="6">
        <v>2</v>
      </c>
      <c r="D19" s="6">
        <v>1</v>
      </c>
      <c r="E19" s="6">
        <v>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9">
        <v>0</v>
      </c>
      <c r="P19" s="7">
        <f t="shared" si="0"/>
        <v>5.6892999999999994</v>
      </c>
      <c r="Q19" s="6">
        <v>2</v>
      </c>
      <c r="R19" s="5">
        <v>2</v>
      </c>
      <c r="S19" s="5">
        <v>2</v>
      </c>
      <c r="T19" s="8"/>
    </row>
    <row r="20" spans="1:23">
      <c r="A20" s="47" t="s">
        <v>26</v>
      </c>
      <c r="B20" s="52">
        <v>5</v>
      </c>
      <c r="C20" s="53">
        <v>5</v>
      </c>
      <c r="D20" s="53">
        <v>4</v>
      </c>
      <c r="E20" s="53">
        <v>0</v>
      </c>
      <c r="F20" s="53">
        <v>4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4">
        <v>0</v>
      </c>
      <c r="N20" s="55"/>
      <c r="O20" s="55"/>
      <c r="P20" s="48">
        <f t="shared" si="0"/>
        <v>12.913599999999999</v>
      </c>
      <c r="Q20" s="53">
        <v>5</v>
      </c>
      <c r="R20" s="50">
        <v>5</v>
      </c>
      <c r="S20" s="50">
        <v>4</v>
      </c>
      <c r="T20" s="51" t="s">
        <v>117</v>
      </c>
      <c r="U20" s="9"/>
      <c r="V20" s="9"/>
      <c r="W20" s="9"/>
    </row>
    <row r="21" spans="1:23">
      <c r="A21" s="13" t="s">
        <v>14</v>
      </c>
      <c r="B21" s="18">
        <v>6</v>
      </c>
      <c r="C21" s="6">
        <v>6</v>
      </c>
      <c r="D21" s="6">
        <v>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9">
        <v>0</v>
      </c>
      <c r="P21" s="7">
        <f t="shared" si="0"/>
        <v>15.3957</v>
      </c>
      <c r="Q21" s="6">
        <v>6</v>
      </c>
      <c r="R21" s="5">
        <v>6</v>
      </c>
      <c r="S21" s="5">
        <v>6</v>
      </c>
      <c r="T21" s="8"/>
    </row>
    <row r="22" spans="1:23">
      <c r="A22" s="13" t="s">
        <v>95</v>
      </c>
      <c r="B22" s="20">
        <v>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4</v>
      </c>
      <c r="L22" s="5">
        <v>0</v>
      </c>
      <c r="M22" s="21">
        <v>0</v>
      </c>
      <c r="P22" s="7">
        <f t="shared" si="0"/>
        <v>5.1959999999999997</v>
      </c>
      <c r="Q22" s="5">
        <v>1</v>
      </c>
      <c r="R22" s="5">
        <v>1</v>
      </c>
      <c r="S22" s="5">
        <v>1</v>
      </c>
      <c r="T22" s="8"/>
    </row>
    <row r="23" spans="1:23">
      <c r="A23" s="13" t="s">
        <v>84</v>
      </c>
      <c r="B23" s="20">
        <v>4</v>
      </c>
      <c r="C23" s="5">
        <v>0</v>
      </c>
      <c r="D23" s="5">
        <v>0</v>
      </c>
      <c r="E23" s="5">
        <v>0</v>
      </c>
      <c r="F23" s="5">
        <v>0</v>
      </c>
      <c r="G23" s="5">
        <v>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21">
        <v>2</v>
      </c>
      <c r="P23" s="7">
        <f t="shared" si="0"/>
        <v>14.0572</v>
      </c>
      <c r="Q23" s="5">
        <v>4</v>
      </c>
      <c r="R23" s="5">
        <v>5</v>
      </c>
      <c r="S23" s="5">
        <v>5</v>
      </c>
      <c r="T23" s="8" t="s">
        <v>117</v>
      </c>
    </row>
    <row r="24" spans="1:23">
      <c r="A24" s="13" t="s">
        <v>28</v>
      </c>
      <c r="B24" s="18">
        <v>7</v>
      </c>
      <c r="C24" s="6">
        <v>9</v>
      </c>
      <c r="D24" s="6">
        <v>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9">
        <v>0</v>
      </c>
      <c r="P24" s="7">
        <f t="shared" si="0"/>
        <v>18.023099999999999</v>
      </c>
      <c r="Q24" s="6">
        <v>7</v>
      </c>
      <c r="R24" s="5">
        <v>6</v>
      </c>
      <c r="S24" s="5">
        <v>6</v>
      </c>
      <c r="T24" s="8" t="s">
        <v>117</v>
      </c>
    </row>
    <row r="25" spans="1:23">
      <c r="A25" s="13" t="s">
        <v>29</v>
      </c>
      <c r="B25" s="18">
        <v>3</v>
      </c>
      <c r="C25" s="6">
        <v>1</v>
      </c>
      <c r="D25" s="6">
        <v>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19">
        <v>0</v>
      </c>
      <c r="P25" s="7">
        <f t="shared" si="0"/>
        <v>6.7249999999999996</v>
      </c>
      <c r="Q25" s="6">
        <v>3</v>
      </c>
      <c r="R25" s="5">
        <v>2</v>
      </c>
      <c r="S25" s="5">
        <v>2</v>
      </c>
      <c r="T25" s="8" t="s">
        <v>117</v>
      </c>
    </row>
    <row r="26" spans="1:23">
      <c r="A26" s="13" t="s">
        <v>101</v>
      </c>
      <c r="B26" s="20">
        <v>6</v>
      </c>
      <c r="C26" s="5">
        <v>0</v>
      </c>
      <c r="D26" s="5">
        <v>0</v>
      </c>
      <c r="E26" s="5">
        <v>0</v>
      </c>
      <c r="F26" s="5">
        <v>5</v>
      </c>
      <c r="G26" s="5">
        <v>0</v>
      </c>
      <c r="H26" s="5">
        <v>0</v>
      </c>
      <c r="I26" s="5">
        <v>0</v>
      </c>
      <c r="J26" s="5">
        <v>0</v>
      </c>
      <c r="K26" s="5">
        <v>5</v>
      </c>
      <c r="L26" s="5">
        <v>5</v>
      </c>
      <c r="M26" s="21">
        <v>0</v>
      </c>
      <c r="P26" s="7">
        <f t="shared" si="0"/>
        <v>15.142999999999999</v>
      </c>
      <c r="Q26" s="5">
        <v>6</v>
      </c>
      <c r="R26" s="5">
        <v>6</v>
      </c>
      <c r="S26" s="5">
        <v>6</v>
      </c>
      <c r="T26" s="8"/>
    </row>
    <row r="27" spans="1:23">
      <c r="A27" s="13" t="s">
        <v>104</v>
      </c>
      <c r="B27" s="20">
        <v>2</v>
      </c>
      <c r="C27" s="5">
        <v>0</v>
      </c>
      <c r="D27" s="5">
        <v>0</v>
      </c>
      <c r="E27" s="5">
        <v>0</v>
      </c>
      <c r="F27" s="5">
        <v>0</v>
      </c>
      <c r="G27" s="5">
        <v>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21">
        <v>0</v>
      </c>
      <c r="P27" s="7">
        <f t="shared" si="0"/>
        <v>7.0427999999999997</v>
      </c>
      <c r="Q27" s="5">
        <v>2</v>
      </c>
      <c r="R27" s="5">
        <v>2</v>
      </c>
      <c r="S27" s="5">
        <v>2</v>
      </c>
      <c r="T27" s="8"/>
    </row>
    <row r="28" spans="1:23">
      <c r="A28" s="13" t="s">
        <v>105</v>
      </c>
      <c r="B28" s="20">
        <v>5</v>
      </c>
      <c r="C28" s="5">
        <v>0</v>
      </c>
      <c r="D28" s="5">
        <v>0</v>
      </c>
      <c r="E28" s="5">
        <v>0</v>
      </c>
      <c r="F28" s="5">
        <v>0</v>
      </c>
      <c r="G28" s="5">
        <v>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21">
        <v>0</v>
      </c>
      <c r="P28" s="7">
        <f t="shared" si="0"/>
        <v>11.738</v>
      </c>
      <c r="Q28" s="5">
        <v>5</v>
      </c>
      <c r="R28" s="5">
        <v>4</v>
      </c>
      <c r="S28" s="5">
        <v>4</v>
      </c>
      <c r="T28" s="8" t="s">
        <v>117</v>
      </c>
    </row>
    <row r="29" spans="1:23">
      <c r="A29" s="47" t="s">
        <v>106</v>
      </c>
      <c r="B29" s="56">
        <v>5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5</v>
      </c>
      <c r="L29" s="57">
        <v>5</v>
      </c>
      <c r="M29" s="58">
        <v>0</v>
      </c>
      <c r="N29" s="55"/>
      <c r="O29" s="55"/>
      <c r="P29" s="49">
        <f t="shared" si="0"/>
        <v>12.9255</v>
      </c>
      <c r="Q29" s="57">
        <v>5</v>
      </c>
      <c r="R29" s="50">
        <v>5</v>
      </c>
      <c r="S29" s="50">
        <v>4</v>
      </c>
      <c r="T29" s="51" t="s">
        <v>117</v>
      </c>
      <c r="U29" s="9"/>
      <c r="V29" s="9"/>
      <c r="W29" s="9"/>
    </row>
    <row r="30" spans="1:23">
      <c r="A30" s="13" t="s">
        <v>97</v>
      </c>
      <c r="B30" s="20">
        <v>3</v>
      </c>
      <c r="C30" s="5">
        <v>0</v>
      </c>
      <c r="D30" s="5">
        <v>0</v>
      </c>
      <c r="E30" s="5">
        <v>0</v>
      </c>
      <c r="F30" s="5">
        <v>0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21">
        <v>0</v>
      </c>
      <c r="P30" s="7">
        <f t="shared" si="0"/>
        <v>6.8102</v>
      </c>
      <c r="Q30" s="5">
        <v>3</v>
      </c>
      <c r="R30" s="5">
        <v>2</v>
      </c>
      <c r="S30" s="5">
        <v>2</v>
      </c>
      <c r="T30" s="8" t="s">
        <v>117</v>
      </c>
    </row>
    <row r="31" spans="1:23">
      <c r="A31" s="13" t="s">
        <v>48</v>
      </c>
      <c r="B31" s="18">
        <v>5</v>
      </c>
      <c r="C31" s="6">
        <v>4</v>
      </c>
      <c r="D31" s="6">
        <v>6</v>
      </c>
      <c r="E31" s="6">
        <v>0</v>
      </c>
      <c r="F31" s="6">
        <v>6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9">
        <v>0</v>
      </c>
      <c r="P31" s="7">
        <f t="shared" si="0"/>
        <v>14.154</v>
      </c>
      <c r="Q31" s="6">
        <v>5</v>
      </c>
      <c r="R31" s="5">
        <v>5</v>
      </c>
      <c r="S31" s="5">
        <v>5</v>
      </c>
      <c r="T31" s="8"/>
    </row>
    <row r="32" spans="1:23">
      <c r="A32" s="13" t="s">
        <v>49</v>
      </c>
      <c r="B32" s="18">
        <v>5</v>
      </c>
      <c r="C32" s="6">
        <v>4</v>
      </c>
      <c r="D32" s="6">
        <v>4</v>
      </c>
      <c r="E32" s="6">
        <v>4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9">
        <v>0</v>
      </c>
      <c r="P32" s="7">
        <f t="shared" si="0"/>
        <v>13.2224</v>
      </c>
      <c r="Q32" s="6">
        <v>5</v>
      </c>
      <c r="R32" s="5">
        <v>5</v>
      </c>
      <c r="S32" s="5">
        <v>5</v>
      </c>
      <c r="T32" s="8"/>
    </row>
    <row r="33" spans="1:20">
      <c r="A33" s="13" t="s">
        <v>30</v>
      </c>
      <c r="B33" s="18">
        <v>3</v>
      </c>
      <c r="C33" s="6">
        <v>3</v>
      </c>
      <c r="D33" s="6">
        <v>3</v>
      </c>
      <c r="E33" s="6">
        <v>0</v>
      </c>
      <c r="F33" s="6">
        <v>0</v>
      </c>
      <c r="G33" s="6">
        <v>0</v>
      </c>
      <c r="H33" s="6">
        <v>3</v>
      </c>
      <c r="I33" s="6">
        <v>0</v>
      </c>
      <c r="J33" s="6">
        <v>0</v>
      </c>
      <c r="K33" s="6">
        <v>0</v>
      </c>
      <c r="L33" s="6">
        <v>0</v>
      </c>
      <c r="M33" s="19">
        <v>0</v>
      </c>
      <c r="P33" s="7">
        <f t="shared" si="0"/>
        <v>10.409400000000002</v>
      </c>
      <c r="Q33" s="6">
        <v>3</v>
      </c>
      <c r="R33" s="5">
        <v>4</v>
      </c>
      <c r="S33" s="5">
        <v>4</v>
      </c>
      <c r="T33" s="8" t="s">
        <v>117</v>
      </c>
    </row>
    <row r="34" spans="1:20">
      <c r="A34" s="13" t="s">
        <v>31</v>
      </c>
      <c r="B34" s="18">
        <v>1</v>
      </c>
      <c r="C34" s="6">
        <v>1</v>
      </c>
      <c r="D34" s="6">
        <v>1</v>
      </c>
      <c r="E34" s="6">
        <v>0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9">
        <v>0</v>
      </c>
      <c r="P34" s="7">
        <f t="shared" si="0"/>
        <v>4.7599</v>
      </c>
      <c r="Q34" s="6">
        <v>1</v>
      </c>
      <c r="R34" s="5">
        <v>1</v>
      </c>
      <c r="S34" s="5">
        <v>1</v>
      </c>
      <c r="T34" s="8"/>
    </row>
    <row r="35" spans="1:20">
      <c r="A35" s="13" t="s">
        <v>90</v>
      </c>
      <c r="B35" s="20">
        <v>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21">
        <v>1</v>
      </c>
      <c r="P35" s="7">
        <f t="shared" ref="P35:P66" si="1">SUMPRODUCT(C35:M35,$C$109:$M$109)</f>
        <v>8.8146000000000004</v>
      </c>
      <c r="Q35" s="5">
        <v>3</v>
      </c>
      <c r="R35" s="5">
        <v>3</v>
      </c>
      <c r="S35" s="5">
        <v>3</v>
      </c>
      <c r="T35" s="8"/>
    </row>
    <row r="36" spans="1:20">
      <c r="A36" s="13" t="s">
        <v>32</v>
      </c>
      <c r="B36" s="18">
        <v>5</v>
      </c>
      <c r="C36" s="6">
        <v>3</v>
      </c>
      <c r="D36" s="6">
        <v>6</v>
      </c>
      <c r="E36" s="6">
        <v>0</v>
      </c>
      <c r="F36" s="6">
        <v>6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9">
        <v>0</v>
      </c>
      <c r="P36" s="7">
        <f t="shared" si="1"/>
        <v>12.663600000000001</v>
      </c>
      <c r="Q36" s="6">
        <v>5</v>
      </c>
      <c r="R36" s="5">
        <v>4</v>
      </c>
      <c r="S36" s="5">
        <v>4</v>
      </c>
      <c r="T36" s="8" t="s">
        <v>117</v>
      </c>
    </row>
    <row r="37" spans="1:20">
      <c r="A37" s="13" t="s">
        <v>57</v>
      </c>
      <c r="B37" s="18">
        <v>6</v>
      </c>
      <c r="C37" s="6">
        <v>6</v>
      </c>
      <c r="D37" s="6">
        <v>5</v>
      </c>
      <c r="E37" s="6">
        <v>0</v>
      </c>
      <c r="F37" s="6">
        <v>0</v>
      </c>
      <c r="G37" s="6">
        <v>3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19">
        <v>0</v>
      </c>
      <c r="P37" s="7">
        <f t="shared" si="1"/>
        <v>20.5947</v>
      </c>
      <c r="Q37" s="6">
        <v>6</v>
      </c>
      <c r="R37" s="5">
        <v>7</v>
      </c>
      <c r="S37" s="5">
        <v>7</v>
      </c>
      <c r="T37" s="8" t="s">
        <v>117</v>
      </c>
    </row>
    <row r="38" spans="1:20">
      <c r="A38" s="13" t="s">
        <v>77</v>
      </c>
      <c r="B38" s="20">
        <v>4</v>
      </c>
      <c r="C38" s="5">
        <v>0</v>
      </c>
      <c r="D38" s="5">
        <v>0</v>
      </c>
      <c r="E38" s="5">
        <v>0</v>
      </c>
      <c r="F38" s="5">
        <v>0</v>
      </c>
      <c r="G38" s="5">
        <v>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21">
        <v>0</v>
      </c>
      <c r="P38" s="7">
        <f t="shared" si="1"/>
        <v>14.085599999999999</v>
      </c>
      <c r="Q38" s="5">
        <v>4</v>
      </c>
      <c r="R38" s="5">
        <v>5</v>
      </c>
      <c r="S38" s="5">
        <v>5</v>
      </c>
      <c r="T38" s="8" t="s">
        <v>117</v>
      </c>
    </row>
    <row r="39" spans="1:20">
      <c r="A39" s="13" t="s">
        <v>78</v>
      </c>
      <c r="B39" s="20">
        <v>7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21">
        <v>4</v>
      </c>
      <c r="P39" s="7">
        <f t="shared" si="1"/>
        <v>18.724</v>
      </c>
      <c r="Q39" s="5">
        <v>7</v>
      </c>
      <c r="R39" s="5">
        <v>7</v>
      </c>
      <c r="S39" s="5">
        <v>7</v>
      </c>
      <c r="T39" s="8"/>
    </row>
    <row r="40" spans="1:20">
      <c r="A40" s="13" t="s">
        <v>65</v>
      </c>
      <c r="B40" s="18">
        <v>2</v>
      </c>
      <c r="C40" s="6">
        <v>0</v>
      </c>
      <c r="D40" s="6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5">
        <v>4</v>
      </c>
      <c r="L40" s="6">
        <v>0</v>
      </c>
      <c r="M40" s="19">
        <v>0</v>
      </c>
      <c r="P40" s="7">
        <f t="shared" si="1"/>
        <v>7.9617000000000004</v>
      </c>
      <c r="Q40" s="6">
        <v>2</v>
      </c>
      <c r="R40" s="5">
        <v>3</v>
      </c>
      <c r="S40" s="5">
        <v>3</v>
      </c>
      <c r="T40" s="8" t="s">
        <v>117</v>
      </c>
    </row>
    <row r="41" spans="1:20">
      <c r="A41" s="13" t="s">
        <v>88</v>
      </c>
      <c r="B41" s="20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21">
        <v>0</v>
      </c>
      <c r="P41" s="7">
        <f t="shared" si="1"/>
        <v>4.1336000000000004</v>
      </c>
      <c r="Q41" s="5">
        <v>1</v>
      </c>
      <c r="R41" s="5">
        <v>1</v>
      </c>
      <c r="S41" s="5">
        <v>1</v>
      </c>
      <c r="T41" s="8"/>
    </row>
    <row r="42" spans="1:20">
      <c r="A42" s="13" t="s">
        <v>79</v>
      </c>
      <c r="B42" s="20">
        <v>2</v>
      </c>
      <c r="C42" s="5">
        <v>0</v>
      </c>
      <c r="D42" s="5">
        <v>0</v>
      </c>
      <c r="E42" s="5">
        <v>0</v>
      </c>
      <c r="F42" s="5">
        <v>0</v>
      </c>
      <c r="G42" s="5">
        <v>3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21">
        <v>0</v>
      </c>
      <c r="P42" s="7">
        <f t="shared" si="1"/>
        <v>7.0427999999999997</v>
      </c>
      <c r="Q42" s="5">
        <v>2</v>
      </c>
      <c r="R42" s="5">
        <v>2</v>
      </c>
      <c r="S42" s="5">
        <v>2</v>
      </c>
      <c r="T42" s="8"/>
    </row>
    <row r="43" spans="1:20">
      <c r="A43" s="13" t="s">
        <v>33</v>
      </c>
      <c r="B43" s="18">
        <v>2</v>
      </c>
      <c r="C43" s="6">
        <v>2</v>
      </c>
      <c r="D43" s="6">
        <v>2</v>
      </c>
      <c r="E43" s="6">
        <v>0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9">
        <v>0</v>
      </c>
      <c r="P43" s="7">
        <f t="shared" si="1"/>
        <v>5.7116000000000007</v>
      </c>
      <c r="Q43" s="6">
        <v>2</v>
      </c>
      <c r="R43" s="5">
        <v>2</v>
      </c>
      <c r="S43" s="5">
        <v>2</v>
      </c>
      <c r="T43" s="8"/>
    </row>
    <row r="44" spans="1:20">
      <c r="A44" s="13" t="s">
        <v>112</v>
      </c>
      <c r="B44" s="20">
        <v>3</v>
      </c>
      <c r="C44" s="5">
        <v>1</v>
      </c>
      <c r="D44" s="5">
        <v>4</v>
      </c>
      <c r="E44" s="5">
        <v>1</v>
      </c>
      <c r="F44" s="5">
        <v>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21">
        <v>0</v>
      </c>
      <c r="P44" s="7">
        <f t="shared" si="1"/>
        <v>7.8452999999999999</v>
      </c>
      <c r="Q44" s="5">
        <v>3</v>
      </c>
      <c r="R44" s="5">
        <v>3</v>
      </c>
      <c r="S44" s="5">
        <v>3</v>
      </c>
      <c r="T44" s="8"/>
    </row>
    <row r="45" spans="1:20">
      <c r="A45" s="13" t="s">
        <v>34</v>
      </c>
      <c r="B45" s="18">
        <v>4</v>
      </c>
      <c r="C45" s="6">
        <v>2</v>
      </c>
      <c r="D45" s="6">
        <v>4</v>
      </c>
      <c r="E45" s="6">
        <v>0</v>
      </c>
      <c r="F45" s="6">
        <v>0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19">
        <v>0</v>
      </c>
      <c r="P45" s="7">
        <f t="shared" si="1"/>
        <v>10.802</v>
      </c>
      <c r="Q45" s="6">
        <v>4</v>
      </c>
      <c r="R45" s="5">
        <v>4</v>
      </c>
      <c r="S45" s="5">
        <v>4</v>
      </c>
      <c r="T45" s="8"/>
    </row>
    <row r="46" spans="1:20">
      <c r="A46" s="13" t="s">
        <v>35</v>
      </c>
      <c r="B46" s="18">
        <v>1</v>
      </c>
      <c r="C46" s="6">
        <v>1</v>
      </c>
      <c r="D46" s="6">
        <v>2</v>
      </c>
      <c r="E46" s="6">
        <v>0</v>
      </c>
      <c r="F46" s="6">
        <v>2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9">
        <v>0</v>
      </c>
      <c r="P46" s="7">
        <f t="shared" si="1"/>
        <v>4.2211999999999996</v>
      </c>
      <c r="Q46" s="6">
        <v>1</v>
      </c>
      <c r="R46" s="5">
        <v>1</v>
      </c>
      <c r="S46" s="5">
        <v>1</v>
      </c>
      <c r="T46" s="8"/>
    </row>
    <row r="47" spans="1:20">
      <c r="A47" s="13" t="s">
        <v>63</v>
      </c>
      <c r="B47" s="18">
        <v>7</v>
      </c>
      <c r="C47" s="6">
        <v>5</v>
      </c>
      <c r="D47" s="6">
        <v>6</v>
      </c>
      <c r="E47" s="6">
        <v>0</v>
      </c>
      <c r="F47" s="6">
        <v>0</v>
      </c>
      <c r="G47" s="6">
        <v>0</v>
      </c>
      <c r="H47" s="5">
        <v>6</v>
      </c>
      <c r="I47" s="6">
        <v>0</v>
      </c>
      <c r="J47" s="6">
        <v>0</v>
      </c>
      <c r="K47" s="6">
        <v>0</v>
      </c>
      <c r="L47" s="6">
        <v>0</v>
      </c>
      <c r="M47" s="19">
        <v>0</v>
      </c>
      <c r="P47" s="7">
        <f t="shared" si="1"/>
        <v>19.328400000000002</v>
      </c>
      <c r="Q47" s="6">
        <v>7</v>
      </c>
      <c r="R47" s="5">
        <v>7</v>
      </c>
      <c r="S47" s="5">
        <v>7</v>
      </c>
      <c r="T47" s="8"/>
    </row>
    <row r="48" spans="1:20">
      <c r="A48" s="13" t="s">
        <v>81</v>
      </c>
      <c r="B48" s="20">
        <v>4</v>
      </c>
      <c r="C48" s="5">
        <v>0</v>
      </c>
      <c r="D48" s="5">
        <v>0</v>
      </c>
      <c r="E48" s="5">
        <v>0</v>
      </c>
      <c r="F48" s="5">
        <v>0</v>
      </c>
      <c r="G48" s="5">
        <v>3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21">
        <v>0</v>
      </c>
      <c r="P48" s="7">
        <f t="shared" si="1"/>
        <v>11.176400000000001</v>
      </c>
      <c r="Q48" s="5">
        <v>4</v>
      </c>
      <c r="R48" s="5">
        <v>4</v>
      </c>
      <c r="S48" s="5">
        <v>4</v>
      </c>
      <c r="T48" s="8"/>
    </row>
    <row r="49" spans="1:20">
      <c r="A49" s="13" t="s">
        <v>68</v>
      </c>
      <c r="B49" s="20">
        <v>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8</v>
      </c>
      <c r="I49" s="5">
        <v>0</v>
      </c>
      <c r="J49" s="5">
        <v>0</v>
      </c>
      <c r="K49" s="5">
        <v>0</v>
      </c>
      <c r="L49" s="5">
        <v>0</v>
      </c>
      <c r="M49" s="21">
        <v>0</v>
      </c>
      <c r="P49" s="7">
        <f t="shared" si="1"/>
        <v>8.4600000000000009</v>
      </c>
      <c r="Q49" s="5">
        <v>3</v>
      </c>
      <c r="R49" s="5">
        <v>3</v>
      </c>
      <c r="S49" s="5">
        <v>3</v>
      </c>
      <c r="T49" s="8"/>
    </row>
    <row r="50" spans="1:20">
      <c r="A50" s="13" t="s">
        <v>89</v>
      </c>
      <c r="B50" s="20">
        <v>6</v>
      </c>
      <c r="C50" s="5">
        <v>0</v>
      </c>
      <c r="D50" s="5">
        <v>0</v>
      </c>
      <c r="E50" s="5">
        <v>0</v>
      </c>
      <c r="F50" s="5">
        <v>0</v>
      </c>
      <c r="G50" s="5">
        <v>5</v>
      </c>
      <c r="H50" s="5">
        <v>5</v>
      </c>
      <c r="I50" s="5">
        <v>0</v>
      </c>
      <c r="J50" s="5">
        <v>0</v>
      </c>
      <c r="K50" s="5">
        <v>0</v>
      </c>
      <c r="L50" s="5">
        <v>0</v>
      </c>
      <c r="M50" s="21">
        <v>0</v>
      </c>
      <c r="P50" s="7">
        <f t="shared" si="1"/>
        <v>17.025500000000001</v>
      </c>
      <c r="Q50" s="5">
        <v>6</v>
      </c>
      <c r="R50" s="5">
        <v>6</v>
      </c>
      <c r="S50" s="5">
        <v>6</v>
      </c>
      <c r="T50" s="8"/>
    </row>
    <row r="51" spans="1:20">
      <c r="A51" s="13" t="s">
        <v>82</v>
      </c>
      <c r="B51" s="20">
        <v>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6</v>
      </c>
      <c r="I51" s="5">
        <v>0</v>
      </c>
      <c r="J51" s="5">
        <v>0</v>
      </c>
      <c r="K51" s="5">
        <v>0</v>
      </c>
      <c r="L51" s="5">
        <v>0</v>
      </c>
      <c r="M51" s="21">
        <v>0</v>
      </c>
      <c r="P51" s="7">
        <f t="shared" si="1"/>
        <v>6.3450000000000006</v>
      </c>
      <c r="Q51" s="5">
        <v>2</v>
      </c>
      <c r="R51" s="5">
        <v>2</v>
      </c>
      <c r="S51" s="5">
        <v>2</v>
      </c>
      <c r="T51" s="8"/>
    </row>
    <row r="52" spans="1:20">
      <c r="A52" s="13" t="s">
        <v>86</v>
      </c>
      <c r="B52" s="20">
        <v>1</v>
      </c>
      <c r="C52" s="5">
        <v>0</v>
      </c>
      <c r="D52" s="5">
        <v>0</v>
      </c>
      <c r="E52" s="5">
        <v>0</v>
      </c>
      <c r="F52" s="5">
        <v>0</v>
      </c>
      <c r="G52" s="5">
        <v>2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21">
        <v>0</v>
      </c>
      <c r="P52" s="7">
        <f t="shared" si="1"/>
        <v>4.6951999999999998</v>
      </c>
      <c r="Q52" s="5">
        <v>1</v>
      </c>
      <c r="R52" s="5">
        <v>1</v>
      </c>
      <c r="S52" s="5">
        <v>1</v>
      </c>
      <c r="T52" s="8"/>
    </row>
    <row r="53" spans="1:20">
      <c r="A53" s="13" t="s">
        <v>27</v>
      </c>
      <c r="B53" s="18">
        <v>4</v>
      </c>
      <c r="C53" s="6">
        <v>4</v>
      </c>
      <c r="D53" s="6">
        <v>5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9">
        <v>0</v>
      </c>
      <c r="P53" s="7">
        <f t="shared" si="1"/>
        <v>10.571100000000001</v>
      </c>
      <c r="Q53" s="6">
        <v>4</v>
      </c>
      <c r="R53" s="5">
        <v>4</v>
      </c>
      <c r="S53" s="5">
        <v>4</v>
      </c>
      <c r="T53" s="8"/>
    </row>
    <row r="54" spans="1:20">
      <c r="A54" s="13" t="s">
        <v>50</v>
      </c>
      <c r="B54" s="18">
        <v>8</v>
      </c>
      <c r="C54" s="6">
        <v>8</v>
      </c>
      <c r="D54" s="6">
        <v>8</v>
      </c>
      <c r="E54" s="6">
        <v>0</v>
      </c>
      <c r="F54" s="6">
        <v>8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19">
        <v>0</v>
      </c>
      <c r="P54" s="7">
        <f t="shared" si="1"/>
        <v>22.846400000000003</v>
      </c>
      <c r="Q54" s="6">
        <v>8</v>
      </c>
      <c r="R54" s="5">
        <v>8</v>
      </c>
      <c r="S54" s="5">
        <v>8</v>
      </c>
      <c r="T54" s="8"/>
    </row>
    <row r="55" spans="1:20">
      <c r="A55" s="13" t="s">
        <v>36</v>
      </c>
      <c r="B55" s="18">
        <v>3</v>
      </c>
      <c r="C55" s="6">
        <v>2</v>
      </c>
      <c r="D55" s="6">
        <v>2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19">
        <v>0</v>
      </c>
      <c r="P55" s="7">
        <f t="shared" si="1"/>
        <v>7.1722000000000001</v>
      </c>
      <c r="Q55" s="6">
        <v>3</v>
      </c>
      <c r="R55" s="5">
        <v>2</v>
      </c>
      <c r="S55" s="5">
        <v>2</v>
      </c>
      <c r="T55" s="8" t="s">
        <v>117</v>
      </c>
    </row>
    <row r="56" spans="1:20">
      <c r="A56" s="13" t="s">
        <v>37</v>
      </c>
      <c r="B56" s="18">
        <v>3</v>
      </c>
      <c r="C56" s="6">
        <v>3</v>
      </c>
      <c r="D56" s="6">
        <v>3</v>
      </c>
      <c r="E56" s="6">
        <v>0</v>
      </c>
      <c r="F56" s="6">
        <v>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19">
        <v>0</v>
      </c>
      <c r="P56" s="7">
        <f t="shared" si="1"/>
        <v>8.567400000000001</v>
      </c>
      <c r="Q56" s="6">
        <v>3</v>
      </c>
      <c r="R56" s="5">
        <v>3</v>
      </c>
      <c r="S56" s="5">
        <v>3</v>
      </c>
      <c r="T56" s="8"/>
    </row>
    <row r="57" spans="1:20">
      <c r="A57" s="13" t="s">
        <v>51</v>
      </c>
      <c r="B57" s="18">
        <v>4</v>
      </c>
      <c r="C57" s="6">
        <v>2</v>
      </c>
      <c r="D57" s="6">
        <v>4</v>
      </c>
      <c r="E57" s="6">
        <v>0</v>
      </c>
      <c r="F57" s="6">
        <v>0</v>
      </c>
      <c r="G57" s="6">
        <v>2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19">
        <v>0</v>
      </c>
      <c r="P57" s="7">
        <f t="shared" si="1"/>
        <v>11.3636</v>
      </c>
      <c r="Q57" s="6">
        <v>4</v>
      </c>
      <c r="R57" s="5">
        <v>4</v>
      </c>
      <c r="S57" s="5">
        <v>4</v>
      </c>
      <c r="T57" s="8"/>
    </row>
    <row r="58" spans="1:20">
      <c r="A58" s="13" t="s">
        <v>56</v>
      </c>
      <c r="B58" s="18">
        <v>9</v>
      </c>
      <c r="C58" s="6">
        <v>8</v>
      </c>
      <c r="D58" s="6">
        <v>8</v>
      </c>
      <c r="E58" s="6">
        <v>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19">
        <v>0</v>
      </c>
      <c r="P58" s="7">
        <f t="shared" si="1"/>
        <v>26.444800000000001</v>
      </c>
      <c r="Q58" s="6">
        <v>9</v>
      </c>
      <c r="R58" s="5">
        <v>10</v>
      </c>
      <c r="S58" s="5">
        <v>10</v>
      </c>
      <c r="T58" s="8" t="s">
        <v>117</v>
      </c>
    </row>
    <row r="59" spans="1:20">
      <c r="A59" s="13" t="s">
        <v>38</v>
      </c>
      <c r="B59" s="18">
        <v>2</v>
      </c>
      <c r="C59" s="6">
        <v>2</v>
      </c>
      <c r="D59" s="6">
        <v>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19">
        <v>0</v>
      </c>
      <c r="P59" s="7">
        <f t="shared" si="1"/>
        <v>6.3715999999999999</v>
      </c>
      <c r="Q59" s="6">
        <v>2</v>
      </c>
      <c r="R59" s="5">
        <v>2</v>
      </c>
      <c r="S59" s="5">
        <v>2</v>
      </c>
      <c r="T59" s="8"/>
    </row>
    <row r="60" spans="1:20">
      <c r="A60" s="13" t="s">
        <v>58</v>
      </c>
      <c r="B60" s="18">
        <v>4</v>
      </c>
      <c r="C60" s="6">
        <v>4</v>
      </c>
      <c r="D60" s="6">
        <v>3</v>
      </c>
      <c r="E60" s="6">
        <v>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19">
        <v>0</v>
      </c>
      <c r="P60" s="7">
        <f t="shared" si="1"/>
        <v>12.3005</v>
      </c>
      <c r="Q60" s="6">
        <v>4</v>
      </c>
      <c r="R60" s="5">
        <v>4</v>
      </c>
      <c r="S60" s="5">
        <v>4</v>
      </c>
      <c r="T60" s="8"/>
    </row>
    <row r="61" spans="1:20">
      <c r="A61" s="13" t="s">
        <v>85</v>
      </c>
      <c r="B61" s="20">
        <v>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8</v>
      </c>
      <c r="I61" s="5">
        <v>3</v>
      </c>
      <c r="J61" s="5">
        <v>0</v>
      </c>
      <c r="K61" s="5">
        <v>0</v>
      </c>
      <c r="L61" s="5">
        <v>0</v>
      </c>
      <c r="M61" s="21">
        <v>0</v>
      </c>
      <c r="P61" s="7">
        <f t="shared" si="1"/>
        <v>20.860800000000001</v>
      </c>
      <c r="Q61" s="5">
        <v>8</v>
      </c>
      <c r="R61" s="5">
        <v>7</v>
      </c>
      <c r="S61" s="5">
        <v>7</v>
      </c>
      <c r="T61" s="8" t="s">
        <v>117</v>
      </c>
    </row>
    <row r="62" spans="1:20">
      <c r="A62" s="13" t="s">
        <v>39</v>
      </c>
      <c r="B62" s="18">
        <v>6</v>
      </c>
      <c r="C62" s="6">
        <v>6</v>
      </c>
      <c r="D62" s="6">
        <v>5</v>
      </c>
      <c r="E62" s="6">
        <v>0</v>
      </c>
      <c r="F62" s="6">
        <v>6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19">
        <v>0</v>
      </c>
      <c r="P62" s="7">
        <f t="shared" si="1"/>
        <v>16.212900000000001</v>
      </c>
      <c r="Q62" s="6">
        <v>6</v>
      </c>
      <c r="R62" s="5">
        <v>6</v>
      </c>
      <c r="S62" s="5">
        <v>6</v>
      </c>
      <c r="T62" s="8"/>
    </row>
    <row r="63" spans="1:20">
      <c r="A63" s="13" t="s">
        <v>114</v>
      </c>
      <c r="B63" s="20">
        <v>4</v>
      </c>
      <c r="C63" s="5">
        <v>5</v>
      </c>
      <c r="D63" s="5">
        <v>4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21">
        <v>0</v>
      </c>
      <c r="P63" s="7">
        <f t="shared" si="1"/>
        <v>11.1396</v>
      </c>
      <c r="Q63" s="5">
        <v>4</v>
      </c>
      <c r="R63" s="5">
        <v>4</v>
      </c>
      <c r="S63" s="5">
        <v>4</v>
      </c>
      <c r="T63" s="8"/>
    </row>
    <row r="64" spans="1:20">
      <c r="A64" s="13" t="s">
        <v>13</v>
      </c>
      <c r="B64" s="18">
        <v>3</v>
      </c>
      <c r="C64" s="6">
        <v>5</v>
      </c>
      <c r="D64" s="6">
        <v>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9">
        <v>0</v>
      </c>
      <c r="P64" s="7">
        <f t="shared" si="1"/>
        <v>8.3739000000000008</v>
      </c>
      <c r="Q64" s="6">
        <v>3</v>
      </c>
      <c r="R64" s="5">
        <v>3</v>
      </c>
      <c r="S64" s="5">
        <v>3</v>
      </c>
      <c r="T64" s="8"/>
    </row>
    <row r="65" spans="1:20">
      <c r="A65" s="13" t="s">
        <v>46</v>
      </c>
      <c r="B65" s="18">
        <v>9</v>
      </c>
      <c r="C65" s="6">
        <v>4</v>
      </c>
      <c r="D65" s="6">
        <v>12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5</v>
      </c>
      <c r="K65" s="6">
        <v>0</v>
      </c>
      <c r="L65" s="6">
        <v>0</v>
      </c>
      <c r="M65" s="19">
        <v>0</v>
      </c>
      <c r="P65" s="7">
        <f t="shared" si="1"/>
        <v>24.759399999999999</v>
      </c>
      <c r="Q65" s="6">
        <v>9</v>
      </c>
      <c r="R65" s="5">
        <v>9</v>
      </c>
      <c r="S65" s="5">
        <v>9</v>
      </c>
      <c r="T65" s="8"/>
    </row>
    <row r="66" spans="1:20">
      <c r="A66" s="13" t="s">
        <v>67</v>
      </c>
      <c r="B66" s="20">
        <v>2</v>
      </c>
      <c r="C66" s="5">
        <v>0</v>
      </c>
      <c r="D66" s="5">
        <v>0</v>
      </c>
      <c r="E66" s="5">
        <v>0</v>
      </c>
      <c r="F66" s="5">
        <v>2</v>
      </c>
      <c r="G66" s="5">
        <v>0</v>
      </c>
      <c r="H66" s="5">
        <v>0</v>
      </c>
      <c r="I66" s="5">
        <v>0</v>
      </c>
      <c r="J66" s="5">
        <v>0</v>
      </c>
      <c r="K66" s="5">
        <v>2</v>
      </c>
      <c r="L66" s="5">
        <v>2</v>
      </c>
      <c r="M66" s="21">
        <v>0</v>
      </c>
      <c r="P66" s="7">
        <f t="shared" si="1"/>
        <v>6.0571999999999999</v>
      </c>
      <c r="Q66" s="5">
        <v>2</v>
      </c>
      <c r="R66" s="5">
        <v>2</v>
      </c>
      <c r="S66" s="5">
        <v>2</v>
      </c>
      <c r="T66" s="8"/>
    </row>
    <row r="67" spans="1:20">
      <c r="A67" s="13" t="s">
        <v>40</v>
      </c>
      <c r="B67" s="18">
        <v>4</v>
      </c>
      <c r="C67" s="6">
        <v>1</v>
      </c>
      <c r="D67" s="6">
        <v>7</v>
      </c>
      <c r="E67" s="6">
        <v>0</v>
      </c>
      <c r="F67" s="6">
        <v>7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19">
        <v>0</v>
      </c>
      <c r="P67" s="7">
        <f t="shared" ref="P67:P98" si="2">SUMPRODUCT(C67:M67,$C$109:$M$109)</f>
        <v>11.048200000000001</v>
      </c>
      <c r="Q67" s="6">
        <v>4</v>
      </c>
      <c r="R67" s="5">
        <v>4</v>
      </c>
      <c r="S67" s="5">
        <v>4</v>
      </c>
      <c r="T67" s="8"/>
    </row>
    <row r="68" spans="1:20">
      <c r="A68" s="13" t="s">
        <v>73</v>
      </c>
      <c r="B68" s="20">
        <v>0</v>
      </c>
      <c r="C68" s="5">
        <v>0</v>
      </c>
      <c r="D68" s="5">
        <v>0</v>
      </c>
      <c r="E68" s="5">
        <v>0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21">
        <v>0</v>
      </c>
      <c r="P68" s="7">
        <f t="shared" si="2"/>
        <v>2.3475999999999999</v>
      </c>
      <c r="Q68" s="5">
        <v>0</v>
      </c>
      <c r="R68" s="5">
        <v>0</v>
      </c>
      <c r="S68" s="5">
        <v>0</v>
      </c>
      <c r="T68" s="8"/>
    </row>
    <row r="69" spans="1:20">
      <c r="A69" s="13" t="s">
        <v>15</v>
      </c>
      <c r="B69" s="18">
        <v>1</v>
      </c>
      <c r="C69" s="6">
        <v>2</v>
      </c>
      <c r="D69" s="6">
        <v>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9">
        <v>0</v>
      </c>
      <c r="P69" s="7">
        <f t="shared" si="2"/>
        <v>3.9026999999999998</v>
      </c>
      <c r="Q69" s="6">
        <v>1</v>
      </c>
      <c r="R69" s="5">
        <v>1</v>
      </c>
      <c r="S69" s="5">
        <v>1</v>
      </c>
      <c r="T69" s="8"/>
    </row>
    <row r="70" spans="1:20">
      <c r="A70" s="13" t="s">
        <v>16</v>
      </c>
      <c r="B70" s="18">
        <v>2</v>
      </c>
      <c r="C70" s="6">
        <v>1</v>
      </c>
      <c r="D70" s="6">
        <v>1</v>
      </c>
      <c r="E70" s="6">
        <v>0</v>
      </c>
      <c r="F70" s="6">
        <v>0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19">
        <v>0</v>
      </c>
      <c r="P70" s="7">
        <f t="shared" si="2"/>
        <v>6.5459000000000005</v>
      </c>
      <c r="Q70" s="6">
        <v>2</v>
      </c>
      <c r="R70" s="5">
        <v>2</v>
      </c>
      <c r="S70" s="5">
        <v>2</v>
      </c>
      <c r="T70" s="8"/>
    </row>
    <row r="71" spans="1:20">
      <c r="A71" s="13" t="s">
        <v>17</v>
      </c>
      <c r="B71" s="18">
        <v>4</v>
      </c>
      <c r="C71" s="6">
        <v>2</v>
      </c>
      <c r="D71" s="6">
        <v>7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9">
        <v>0</v>
      </c>
      <c r="P71" s="7">
        <f t="shared" si="2"/>
        <v>9.4341000000000008</v>
      </c>
      <c r="Q71" s="6">
        <v>4</v>
      </c>
      <c r="R71" s="5">
        <v>3</v>
      </c>
      <c r="S71" s="5">
        <v>3</v>
      </c>
      <c r="T71" s="8" t="s">
        <v>117</v>
      </c>
    </row>
    <row r="72" spans="1:20">
      <c r="A72" s="13" t="s">
        <v>41</v>
      </c>
      <c r="B72" s="18">
        <v>4</v>
      </c>
      <c r="C72" s="6">
        <v>4</v>
      </c>
      <c r="D72" s="6">
        <v>4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1</v>
      </c>
      <c r="K72" s="6">
        <v>0</v>
      </c>
      <c r="L72" s="6">
        <v>0</v>
      </c>
      <c r="M72" s="19">
        <v>0</v>
      </c>
      <c r="P72" s="7">
        <f t="shared" si="2"/>
        <v>11.196200000000001</v>
      </c>
      <c r="Q72" s="6">
        <v>4</v>
      </c>
      <c r="R72" s="5">
        <v>4</v>
      </c>
      <c r="S72" s="5">
        <v>4</v>
      </c>
      <c r="T72" s="8"/>
    </row>
    <row r="73" spans="1:20">
      <c r="A73" s="13" t="s">
        <v>87</v>
      </c>
      <c r="B73" s="20">
        <v>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0</v>
      </c>
      <c r="K73" s="5">
        <v>0</v>
      </c>
      <c r="L73" s="5">
        <v>2</v>
      </c>
      <c r="M73" s="21">
        <v>0</v>
      </c>
      <c r="P73" s="7">
        <f t="shared" si="2"/>
        <v>6.7058</v>
      </c>
      <c r="Q73" s="5">
        <v>1</v>
      </c>
      <c r="R73" s="5">
        <v>2</v>
      </c>
      <c r="S73" s="5">
        <v>2</v>
      </c>
      <c r="T73" s="8" t="s">
        <v>117</v>
      </c>
    </row>
    <row r="74" spans="1:20">
      <c r="A74" s="13" t="s">
        <v>60</v>
      </c>
      <c r="B74" s="18">
        <v>6</v>
      </c>
      <c r="C74" s="6">
        <v>5</v>
      </c>
      <c r="D74" s="6">
        <v>4</v>
      </c>
      <c r="E74" s="6">
        <v>0</v>
      </c>
      <c r="F74" s="6">
        <v>0</v>
      </c>
      <c r="G74" s="6">
        <v>0</v>
      </c>
      <c r="H74" s="6">
        <v>4</v>
      </c>
      <c r="I74" s="6">
        <v>0</v>
      </c>
      <c r="J74" s="6">
        <v>0</v>
      </c>
      <c r="K74" s="6">
        <v>0</v>
      </c>
      <c r="L74" s="6">
        <v>0</v>
      </c>
      <c r="M74" s="19">
        <v>0</v>
      </c>
      <c r="P74" s="7">
        <f t="shared" si="2"/>
        <v>15.3696</v>
      </c>
      <c r="Q74" s="6">
        <v>6</v>
      </c>
      <c r="R74" s="5">
        <v>6</v>
      </c>
      <c r="S74" s="5">
        <v>6</v>
      </c>
      <c r="T74" s="8"/>
    </row>
    <row r="75" spans="1:20">
      <c r="A75" s="13" t="s">
        <v>111</v>
      </c>
      <c r="B75" s="20">
        <v>2</v>
      </c>
      <c r="C75" s="5">
        <v>3</v>
      </c>
      <c r="D75" s="5">
        <v>2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21">
        <v>0</v>
      </c>
      <c r="P75" s="7">
        <f t="shared" si="2"/>
        <v>6.3149999999999995</v>
      </c>
      <c r="Q75" s="5">
        <v>2</v>
      </c>
      <c r="R75" s="5">
        <v>2</v>
      </c>
      <c r="S75" s="5">
        <v>2</v>
      </c>
      <c r="T75" s="8"/>
    </row>
    <row r="76" spans="1:20">
      <c r="A76" s="13" t="s">
        <v>80</v>
      </c>
      <c r="B76" s="20">
        <v>10</v>
      </c>
      <c r="C76" s="5">
        <v>0</v>
      </c>
      <c r="D76" s="5">
        <v>0</v>
      </c>
      <c r="E76" s="5">
        <v>0</v>
      </c>
      <c r="F76" s="5">
        <v>0</v>
      </c>
      <c r="G76" s="5">
        <v>10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21">
        <v>0</v>
      </c>
      <c r="P76" s="7">
        <f t="shared" si="2"/>
        <v>23.475999999999999</v>
      </c>
      <c r="Q76" s="5">
        <v>10</v>
      </c>
      <c r="R76" s="5">
        <v>8</v>
      </c>
      <c r="S76" s="5">
        <v>8</v>
      </c>
      <c r="T76" s="8" t="s">
        <v>118</v>
      </c>
    </row>
    <row r="77" spans="1:20">
      <c r="A77" s="13" t="s">
        <v>18</v>
      </c>
      <c r="B77" s="18">
        <v>6</v>
      </c>
      <c r="C77" s="6">
        <v>5</v>
      </c>
      <c r="D77" s="6">
        <v>2</v>
      </c>
      <c r="E77" s="6">
        <v>5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19">
        <v>0</v>
      </c>
      <c r="P77" s="7">
        <f t="shared" si="2"/>
        <v>13.7623</v>
      </c>
      <c r="Q77" s="6">
        <v>6</v>
      </c>
      <c r="R77" s="5">
        <v>5</v>
      </c>
      <c r="S77" s="5">
        <v>5</v>
      </c>
      <c r="T77" s="8" t="s">
        <v>117</v>
      </c>
    </row>
    <row r="78" spans="1:20">
      <c r="A78" s="13" t="s">
        <v>19</v>
      </c>
      <c r="B78" s="18">
        <v>2</v>
      </c>
      <c r="C78" s="6">
        <v>2</v>
      </c>
      <c r="D78" s="6">
        <v>3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19">
        <v>0</v>
      </c>
      <c r="P78" s="7">
        <f t="shared" si="2"/>
        <v>5.7465000000000002</v>
      </c>
      <c r="Q78" s="6">
        <v>2</v>
      </c>
      <c r="R78" s="5">
        <v>2</v>
      </c>
      <c r="S78" s="5">
        <v>2</v>
      </c>
      <c r="T78" s="8"/>
    </row>
    <row r="79" spans="1:20">
      <c r="A79" s="13" t="s">
        <v>93</v>
      </c>
      <c r="B79" s="20">
        <v>1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3</v>
      </c>
      <c r="L79" s="5">
        <v>0</v>
      </c>
      <c r="M79" s="21">
        <v>0</v>
      </c>
      <c r="P79" s="7">
        <f t="shared" si="2"/>
        <v>3.8969999999999998</v>
      </c>
      <c r="Q79" s="5">
        <v>1</v>
      </c>
      <c r="R79" s="5">
        <v>1</v>
      </c>
      <c r="S79" s="5">
        <v>1</v>
      </c>
      <c r="T79" s="8"/>
    </row>
    <row r="80" spans="1:20">
      <c r="A80" s="13" t="s">
        <v>116</v>
      </c>
      <c r="B80" s="20">
        <v>5</v>
      </c>
      <c r="C80" s="5">
        <v>7</v>
      </c>
      <c r="D80" s="5">
        <v>4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21">
        <v>0</v>
      </c>
      <c r="P80" s="7">
        <f t="shared" si="2"/>
        <v>14.1204</v>
      </c>
      <c r="Q80" s="5">
        <v>5</v>
      </c>
      <c r="R80" s="5">
        <v>5</v>
      </c>
      <c r="S80" s="5">
        <v>5</v>
      </c>
      <c r="T80" s="8"/>
    </row>
    <row r="81" spans="1:23">
      <c r="A81" s="13" t="s">
        <v>108</v>
      </c>
      <c r="B81" s="20">
        <v>4</v>
      </c>
      <c r="C81" s="5">
        <v>2</v>
      </c>
      <c r="D81" s="5">
        <v>5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2</v>
      </c>
      <c r="L81" s="5">
        <v>2</v>
      </c>
      <c r="M81" s="21">
        <v>0</v>
      </c>
      <c r="P81" s="7">
        <f t="shared" si="2"/>
        <v>12.760500000000002</v>
      </c>
      <c r="Q81" s="5">
        <v>4</v>
      </c>
      <c r="R81" s="5">
        <v>4</v>
      </c>
      <c r="S81" s="5">
        <v>4</v>
      </c>
      <c r="T81" s="8"/>
    </row>
    <row r="82" spans="1:23">
      <c r="A82" s="13" t="s">
        <v>20</v>
      </c>
      <c r="B82" s="18">
        <v>4</v>
      </c>
      <c r="C82" s="6">
        <v>3</v>
      </c>
      <c r="D82" s="6">
        <v>5</v>
      </c>
      <c r="E82" s="6">
        <v>0</v>
      </c>
      <c r="F82" s="6">
        <v>5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19">
        <v>0</v>
      </c>
      <c r="P82" s="7">
        <f t="shared" si="2"/>
        <v>11.298200000000001</v>
      </c>
      <c r="Q82" s="6">
        <v>4</v>
      </c>
      <c r="R82" s="5">
        <v>4</v>
      </c>
      <c r="S82" s="5">
        <v>4</v>
      </c>
      <c r="T82" s="8"/>
    </row>
    <row r="83" spans="1:23">
      <c r="A83" s="13" t="s">
        <v>98</v>
      </c>
      <c r="B83" s="20">
        <v>3</v>
      </c>
      <c r="C83" s="5">
        <v>0</v>
      </c>
      <c r="D83" s="5">
        <v>0</v>
      </c>
      <c r="E83" s="5">
        <v>0</v>
      </c>
      <c r="F83" s="5">
        <v>0</v>
      </c>
      <c r="G83" s="5">
        <v>4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21">
        <v>0</v>
      </c>
      <c r="P83" s="7">
        <f t="shared" si="2"/>
        <v>9.3903999999999996</v>
      </c>
      <c r="Q83" s="5">
        <v>3</v>
      </c>
      <c r="R83" s="5">
        <v>3</v>
      </c>
      <c r="S83" s="5">
        <v>3</v>
      </c>
      <c r="T83" s="8"/>
    </row>
    <row r="84" spans="1:23">
      <c r="A84" s="13" t="s">
        <v>61</v>
      </c>
      <c r="B84" s="18">
        <v>3</v>
      </c>
      <c r="C84" s="6">
        <v>3</v>
      </c>
      <c r="D84" s="6">
        <v>2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5">
        <v>1</v>
      </c>
      <c r="L84" s="5">
        <v>1</v>
      </c>
      <c r="M84" s="19">
        <v>0</v>
      </c>
      <c r="P84" s="7">
        <f t="shared" si="2"/>
        <v>8.9000999999999983</v>
      </c>
      <c r="Q84" s="6">
        <v>3</v>
      </c>
      <c r="R84" s="5">
        <v>3</v>
      </c>
      <c r="S84" s="5">
        <v>3</v>
      </c>
      <c r="T84" s="8"/>
    </row>
    <row r="85" spans="1:23">
      <c r="A85" s="13" t="s">
        <v>96</v>
      </c>
      <c r="B85" s="20">
        <v>3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5</v>
      </c>
      <c r="I85" s="5">
        <v>1</v>
      </c>
      <c r="J85" s="5">
        <v>0</v>
      </c>
      <c r="K85" s="5">
        <v>0</v>
      </c>
      <c r="L85" s="5">
        <v>0</v>
      </c>
      <c r="M85" s="21">
        <v>0</v>
      </c>
      <c r="P85" s="7">
        <f t="shared" si="2"/>
        <v>9.4211000000000009</v>
      </c>
      <c r="Q85" s="5">
        <v>3</v>
      </c>
      <c r="R85" s="5">
        <v>3</v>
      </c>
      <c r="S85" s="5">
        <v>3</v>
      </c>
      <c r="T85" s="8"/>
    </row>
    <row r="86" spans="1:23">
      <c r="A86" s="47" t="s">
        <v>42</v>
      </c>
      <c r="B86" s="52">
        <v>1</v>
      </c>
      <c r="C86" s="53">
        <v>0</v>
      </c>
      <c r="D86" s="53">
        <v>4</v>
      </c>
      <c r="E86" s="53">
        <v>0</v>
      </c>
      <c r="F86" s="53">
        <v>4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4">
        <v>0</v>
      </c>
      <c r="N86" s="55"/>
      <c r="O86" s="55"/>
      <c r="P86" s="49">
        <f t="shared" si="2"/>
        <v>5.4616000000000007</v>
      </c>
      <c r="Q86" s="53">
        <v>1</v>
      </c>
      <c r="R86" s="50">
        <v>2</v>
      </c>
      <c r="S86" s="50">
        <v>1</v>
      </c>
      <c r="T86" s="51" t="s">
        <v>117</v>
      </c>
      <c r="U86" s="9"/>
      <c r="V86" s="9"/>
      <c r="W86" s="9"/>
    </row>
    <row r="87" spans="1:23">
      <c r="A87" s="13" t="s">
        <v>109</v>
      </c>
      <c r="B87" s="20">
        <v>6</v>
      </c>
      <c r="C87" s="5">
        <v>5</v>
      </c>
      <c r="D87" s="5">
        <v>5</v>
      </c>
      <c r="E87" s="5">
        <v>0</v>
      </c>
      <c r="F87" s="5">
        <v>0</v>
      </c>
      <c r="G87" s="5">
        <v>0</v>
      </c>
      <c r="H87" s="5">
        <v>5</v>
      </c>
      <c r="I87" s="5">
        <v>0</v>
      </c>
      <c r="J87" s="5">
        <v>0</v>
      </c>
      <c r="K87" s="5">
        <v>0</v>
      </c>
      <c r="L87" s="5">
        <v>0</v>
      </c>
      <c r="M87" s="21">
        <v>0</v>
      </c>
      <c r="P87" s="7">
        <f t="shared" si="2"/>
        <v>17.349</v>
      </c>
      <c r="Q87" s="5">
        <v>6</v>
      </c>
      <c r="R87" s="5">
        <v>6</v>
      </c>
      <c r="S87" s="5">
        <v>6</v>
      </c>
      <c r="T87" s="8"/>
    </row>
    <row r="88" spans="1:23">
      <c r="A88" s="13" t="s">
        <v>91</v>
      </c>
      <c r="B88" s="20">
        <v>2</v>
      </c>
      <c r="C88" s="5">
        <v>0</v>
      </c>
      <c r="D88" s="5">
        <v>0</v>
      </c>
      <c r="E88" s="5">
        <v>0</v>
      </c>
      <c r="F88" s="5">
        <v>0</v>
      </c>
      <c r="G88" s="5">
        <v>1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21">
        <v>1</v>
      </c>
      <c r="P88" s="7">
        <f t="shared" si="2"/>
        <v>7.0286</v>
      </c>
      <c r="Q88" s="5">
        <v>2</v>
      </c>
      <c r="R88" s="5">
        <v>2</v>
      </c>
      <c r="S88" s="5">
        <v>2</v>
      </c>
      <c r="T88" s="8"/>
    </row>
    <row r="89" spans="1:23">
      <c r="A89" s="13" t="s">
        <v>43</v>
      </c>
      <c r="B89" s="18">
        <v>3</v>
      </c>
      <c r="C89" s="6">
        <v>1</v>
      </c>
      <c r="D89" s="6">
        <v>4</v>
      </c>
      <c r="E89" s="6">
        <v>0</v>
      </c>
      <c r="F89" s="6">
        <v>4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9">
        <v>0</v>
      </c>
      <c r="P89" s="7">
        <f t="shared" si="2"/>
        <v>6.952</v>
      </c>
      <c r="Q89" s="6">
        <v>3</v>
      </c>
      <c r="R89" s="5">
        <v>2</v>
      </c>
      <c r="S89" s="5">
        <v>2</v>
      </c>
      <c r="T89" s="8" t="s">
        <v>117</v>
      </c>
    </row>
    <row r="90" spans="1:23">
      <c r="A90" s="13" t="s">
        <v>102</v>
      </c>
      <c r="B90" s="20">
        <v>3</v>
      </c>
      <c r="C90" s="5">
        <v>3</v>
      </c>
      <c r="D90" s="5">
        <v>3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0</v>
      </c>
      <c r="L90" s="5">
        <v>0</v>
      </c>
      <c r="M90" s="21">
        <v>0</v>
      </c>
      <c r="P90" s="7">
        <f t="shared" si="2"/>
        <v>8.7839000000000009</v>
      </c>
      <c r="Q90" s="5">
        <v>3</v>
      </c>
      <c r="R90" s="5">
        <v>3</v>
      </c>
      <c r="S90" s="5">
        <v>3</v>
      </c>
      <c r="T90" s="8"/>
    </row>
    <row r="91" spans="1:23">
      <c r="A91" s="13" t="s">
        <v>113</v>
      </c>
      <c r="B91" s="20">
        <v>3</v>
      </c>
      <c r="C91" s="5">
        <v>3</v>
      </c>
      <c r="D91" s="5">
        <v>4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21">
        <v>0</v>
      </c>
      <c r="P91" s="7">
        <f t="shared" si="2"/>
        <v>8.1587999999999994</v>
      </c>
      <c r="Q91" s="5">
        <v>3</v>
      </c>
      <c r="R91" s="5">
        <v>3</v>
      </c>
      <c r="S91" s="5">
        <v>3</v>
      </c>
      <c r="T91" s="8"/>
    </row>
    <row r="92" spans="1:23">
      <c r="A92" s="13" t="s">
        <v>92</v>
      </c>
      <c r="B92" s="20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21">
        <v>4</v>
      </c>
      <c r="P92" s="7">
        <f t="shared" si="2"/>
        <v>18.724</v>
      </c>
      <c r="Q92" s="5">
        <v>7</v>
      </c>
      <c r="R92" s="5">
        <v>7</v>
      </c>
      <c r="S92" s="5">
        <v>7</v>
      </c>
      <c r="T92" s="8"/>
    </row>
    <row r="93" spans="1:23">
      <c r="A93" s="13" t="s">
        <v>69</v>
      </c>
      <c r="B93" s="20">
        <v>6</v>
      </c>
      <c r="C93" s="5">
        <v>0</v>
      </c>
      <c r="D93" s="5">
        <v>0</v>
      </c>
      <c r="E93" s="5">
        <v>0</v>
      </c>
      <c r="F93" s="5">
        <v>0</v>
      </c>
      <c r="G93" s="5">
        <v>5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  <c r="M93" s="21">
        <v>0</v>
      </c>
      <c r="P93" s="7">
        <f t="shared" si="2"/>
        <v>15.871600000000001</v>
      </c>
      <c r="Q93" s="5">
        <v>6</v>
      </c>
      <c r="R93" s="5">
        <v>6</v>
      </c>
      <c r="S93" s="5">
        <v>6</v>
      </c>
      <c r="T93" s="8"/>
    </row>
    <row r="94" spans="1:23">
      <c r="A94" s="13" t="s">
        <v>21</v>
      </c>
      <c r="B94" s="18">
        <v>1</v>
      </c>
      <c r="C94" s="6">
        <v>1</v>
      </c>
      <c r="D94" s="6">
        <v>1</v>
      </c>
      <c r="E94" s="6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9">
        <v>0</v>
      </c>
      <c r="P94" s="7">
        <f t="shared" si="2"/>
        <v>3.3056000000000001</v>
      </c>
      <c r="Q94" s="6">
        <v>1</v>
      </c>
      <c r="R94" s="5">
        <v>1</v>
      </c>
      <c r="S94" s="5">
        <v>1</v>
      </c>
      <c r="T94" s="8"/>
    </row>
    <row r="95" spans="1:23">
      <c r="A95" s="13" t="s">
        <v>44</v>
      </c>
      <c r="B95" s="18">
        <v>5</v>
      </c>
      <c r="C95" s="6">
        <v>4</v>
      </c>
      <c r="D95" s="6">
        <v>2</v>
      </c>
      <c r="E95" s="6">
        <v>0</v>
      </c>
      <c r="F95" s="6">
        <v>0</v>
      </c>
      <c r="G95" s="6">
        <v>2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9">
        <v>0</v>
      </c>
      <c r="P95" s="7">
        <f t="shared" si="2"/>
        <v>12.500599999999999</v>
      </c>
      <c r="Q95" s="6">
        <v>5</v>
      </c>
      <c r="R95" s="5">
        <v>4</v>
      </c>
      <c r="S95" s="5">
        <v>4</v>
      </c>
      <c r="T95" s="8" t="s">
        <v>117</v>
      </c>
    </row>
    <row r="96" spans="1:23">
      <c r="A96" s="13" t="s">
        <v>45</v>
      </c>
      <c r="B96" s="18">
        <v>4</v>
      </c>
      <c r="C96" s="6">
        <v>2</v>
      </c>
      <c r="D96" s="6">
        <v>5</v>
      </c>
      <c r="E96" s="6">
        <v>2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9">
        <v>0</v>
      </c>
      <c r="P96" s="7">
        <f t="shared" si="2"/>
        <v>9.3769000000000009</v>
      </c>
      <c r="Q96" s="6">
        <v>4</v>
      </c>
      <c r="R96" s="5">
        <v>3</v>
      </c>
      <c r="S96" s="5">
        <v>3</v>
      </c>
      <c r="T96" s="8" t="s">
        <v>117</v>
      </c>
    </row>
    <row r="97" spans="1:24">
      <c r="A97" s="13" t="s">
        <v>47</v>
      </c>
      <c r="B97" s="18">
        <v>2</v>
      </c>
      <c r="C97" s="6">
        <v>3</v>
      </c>
      <c r="D97" s="6">
        <v>2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19">
        <v>0</v>
      </c>
      <c r="P97" s="7">
        <f t="shared" si="2"/>
        <v>6.3149999999999995</v>
      </c>
      <c r="Q97" s="6">
        <v>2</v>
      </c>
      <c r="R97" s="5">
        <v>2</v>
      </c>
      <c r="S97" s="5">
        <v>2</v>
      </c>
      <c r="T97" s="8"/>
    </row>
    <row r="98" spans="1:24">
      <c r="A98" s="13" t="s">
        <v>70</v>
      </c>
      <c r="B98" s="20">
        <v>4</v>
      </c>
      <c r="C98" s="5">
        <v>0</v>
      </c>
      <c r="D98" s="5">
        <v>0</v>
      </c>
      <c r="E98" s="5">
        <v>0</v>
      </c>
      <c r="F98" s="5">
        <v>0</v>
      </c>
      <c r="G98" s="5">
        <v>4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21">
        <v>1</v>
      </c>
      <c r="P98" s="7">
        <f t="shared" si="2"/>
        <v>14.071400000000001</v>
      </c>
      <c r="Q98" s="5">
        <v>4</v>
      </c>
      <c r="R98" s="5">
        <v>5</v>
      </c>
      <c r="S98" s="5">
        <v>5</v>
      </c>
      <c r="T98" s="8" t="s">
        <v>117</v>
      </c>
    </row>
    <row r="99" spans="1:24">
      <c r="A99" s="13" t="s">
        <v>110</v>
      </c>
      <c r="B99" s="20">
        <v>0</v>
      </c>
      <c r="C99" s="5">
        <v>0</v>
      </c>
      <c r="D99" s="5">
        <v>2</v>
      </c>
      <c r="E99" s="5">
        <v>0</v>
      </c>
      <c r="F99" s="5">
        <v>2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21">
        <v>0</v>
      </c>
      <c r="P99" s="7">
        <f t="shared" ref="P99:P107" si="3">SUMPRODUCT(C99:M99,$C$109:$M$109)</f>
        <v>2.7308000000000003</v>
      </c>
      <c r="Q99" s="5">
        <v>0</v>
      </c>
      <c r="R99" s="5">
        <v>1</v>
      </c>
      <c r="S99" s="5">
        <v>1</v>
      </c>
      <c r="T99" s="8" t="s">
        <v>117</v>
      </c>
    </row>
    <row r="100" spans="1:24">
      <c r="A100" s="13" t="s">
        <v>64</v>
      </c>
      <c r="B100" s="18">
        <v>6</v>
      </c>
      <c r="C100" s="6">
        <v>6</v>
      </c>
      <c r="D100" s="6">
        <v>6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5">
        <v>3</v>
      </c>
      <c r="M100" s="19">
        <v>0</v>
      </c>
      <c r="P100" s="7">
        <f t="shared" si="3"/>
        <v>18.332100000000001</v>
      </c>
      <c r="Q100" s="6">
        <v>6</v>
      </c>
      <c r="R100" s="5">
        <v>7</v>
      </c>
      <c r="S100" s="5">
        <v>7</v>
      </c>
      <c r="T100" s="8" t="s">
        <v>117</v>
      </c>
    </row>
    <row r="101" spans="1:24">
      <c r="A101" s="13" t="s">
        <v>103</v>
      </c>
      <c r="B101" s="20">
        <v>3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1</v>
      </c>
      <c r="K101" s="5">
        <v>2</v>
      </c>
      <c r="L101" s="5">
        <v>4</v>
      </c>
      <c r="M101" s="21">
        <v>0</v>
      </c>
      <c r="P101" s="7">
        <f t="shared" si="3"/>
        <v>9.2894000000000005</v>
      </c>
      <c r="Q101" s="5">
        <v>3</v>
      </c>
      <c r="R101" s="5">
        <v>3</v>
      </c>
      <c r="S101" s="5">
        <v>3</v>
      </c>
      <c r="T101" s="8"/>
    </row>
    <row r="102" spans="1:24">
      <c r="A102" s="13" t="s">
        <v>59</v>
      </c>
      <c r="B102" s="18">
        <v>1</v>
      </c>
      <c r="C102" s="6">
        <v>1</v>
      </c>
      <c r="D102" s="6">
        <v>3</v>
      </c>
      <c r="E102" s="6">
        <v>0</v>
      </c>
      <c r="F102" s="6">
        <v>3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19">
        <v>0</v>
      </c>
      <c r="P102" s="7">
        <f t="shared" si="3"/>
        <v>5.5865999999999998</v>
      </c>
      <c r="Q102" s="6">
        <v>1</v>
      </c>
      <c r="R102" s="5">
        <v>2</v>
      </c>
      <c r="S102" s="5">
        <v>2</v>
      </c>
      <c r="T102" s="8" t="s">
        <v>117</v>
      </c>
    </row>
    <row r="103" spans="1:24">
      <c r="A103" s="13" t="s">
        <v>22</v>
      </c>
      <c r="B103" s="18">
        <v>1</v>
      </c>
      <c r="C103" s="6">
        <v>2</v>
      </c>
      <c r="D103" s="6">
        <v>1</v>
      </c>
      <c r="E103" s="6">
        <v>0</v>
      </c>
      <c r="F103" s="6">
        <v>0</v>
      </c>
      <c r="G103" s="6">
        <v>0</v>
      </c>
      <c r="H103" s="6">
        <v>2</v>
      </c>
      <c r="I103" s="6">
        <v>0</v>
      </c>
      <c r="J103" s="6">
        <v>0</v>
      </c>
      <c r="K103" s="6">
        <v>0</v>
      </c>
      <c r="L103" s="6">
        <v>0</v>
      </c>
      <c r="M103" s="19">
        <v>0</v>
      </c>
      <c r="P103" s="7">
        <f t="shared" si="3"/>
        <v>6.0176999999999996</v>
      </c>
      <c r="Q103" s="6">
        <v>1</v>
      </c>
      <c r="R103" s="5">
        <v>2</v>
      </c>
      <c r="S103" s="5">
        <v>2</v>
      </c>
      <c r="T103" s="8" t="s">
        <v>117</v>
      </c>
    </row>
    <row r="104" spans="1:24">
      <c r="A104" s="13" t="s">
        <v>107</v>
      </c>
      <c r="B104" s="20">
        <v>1</v>
      </c>
      <c r="C104" s="5">
        <v>1</v>
      </c>
      <c r="D104" s="5">
        <v>3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21">
        <v>0</v>
      </c>
      <c r="P104" s="7">
        <f t="shared" si="3"/>
        <v>4.2561</v>
      </c>
      <c r="Q104" s="5">
        <v>1</v>
      </c>
      <c r="R104" s="5">
        <v>1</v>
      </c>
      <c r="S104" s="5">
        <v>1</v>
      </c>
      <c r="T104" s="8"/>
    </row>
    <row r="105" spans="1:24">
      <c r="A105" s="13" t="s">
        <v>23</v>
      </c>
      <c r="B105" s="18">
        <v>3</v>
      </c>
      <c r="C105" s="6">
        <v>3</v>
      </c>
      <c r="D105" s="6">
        <v>1</v>
      </c>
      <c r="E105" s="6">
        <v>3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9">
        <v>0</v>
      </c>
      <c r="P105" s="7">
        <f t="shared" si="3"/>
        <v>8.0730000000000004</v>
      </c>
      <c r="Q105" s="6">
        <v>3</v>
      </c>
      <c r="R105" s="5">
        <v>3</v>
      </c>
      <c r="S105" s="5">
        <v>3</v>
      </c>
      <c r="T105" s="8"/>
    </row>
    <row r="106" spans="1:24">
      <c r="A106" s="13" t="s">
        <v>71</v>
      </c>
      <c r="B106" s="20">
        <v>2</v>
      </c>
      <c r="C106" s="5">
        <v>0</v>
      </c>
      <c r="D106" s="5">
        <v>0</v>
      </c>
      <c r="E106" s="5">
        <v>0</v>
      </c>
      <c r="F106" s="5">
        <v>0</v>
      </c>
      <c r="G106" s="5">
        <v>1</v>
      </c>
      <c r="H106" s="5">
        <v>0</v>
      </c>
      <c r="I106" s="5">
        <v>1</v>
      </c>
      <c r="J106" s="5">
        <v>0</v>
      </c>
      <c r="K106" s="5">
        <v>0</v>
      </c>
      <c r="L106" s="5">
        <v>0</v>
      </c>
      <c r="M106" s="21">
        <v>0</v>
      </c>
      <c r="P106" s="7">
        <f t="shared" si="3"/>
        <v>6.4812000000000003</v>
      </c>
      <c r="Q106" s="5">
        <v>2</v>
      </c>
      <c r="R106" s="5">
        <v>2</v>
      </c>
      <c r="S106" s="5">
        <v>2</v>
      </c>
      <c r="T106" s="8"/>
    </row>
    <row r="107" spans="1:24" ht="15.75" thickBot="1">
      <c r="A107" s="14" t="s">
        <v>72</v>
      </c>
      <c r="B107" s="22">
        <v>2</v>
      </c>
      <c r="C107" s="23">
        <v>0</v>
      </c>
      <c r="D107" s="23">
        <v>0</v>
      </c>
      <c r="E107" s="23">
        <v>0</v>
      </c>
      <c r="F107" s="23">
        <v>0</v>
      </c>
      <c r="G107" s="23">
        <v>3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4">
        <v>0</v>
      </c>
      <c r="P107" s="7">
        <f t="shared" si="3"/>
        <v>7.0427999999999997</v>
      </c>
      <c r="Q107" s="5">
        <v>2</v>
      </c>
      <c r="R107" s="5">
        <v>2</v>
      </c>
      <c r="S107" s="5">
        <v>2</v>
      </c>
      <c r="T107" s="8"/>
    </row>
    <row r="109" spans="1:24" s="64" customFormat="1" ht="24" customHeight="1">
      <c r="A109" s="59" t="s">
        <v>143</v>
      </c>
      <c r="B109" s="60"/>
      <c r="C109" s="61">
        <v>1.4903999999999999</v>
      </c>
      <c r="D109" s="62">
        <v>0.92190000000000005</v>
      </c>
      <c r="E109" s="62">
        <v>0.89329999999999998</v>
      </c>
      <c r="F109" s="62">
        <v>0.44350000000000001</v>
      </c>
      <c r="G109" s="62">
        <v>2.3475999999999999</v>
      </c>
      <c r="H109" s="62">
        <v>1.0575000000000001</v>
      </c>
      <c r="I109" s="62">
        <v>4.1336000000000004</v>
      </c>
      <c r="J109" s="62">
        <v>1.5469999999999999</v>
      </c>
      <c r="K109" s="62">
        <v>1.2989999999999999</v>
      </c>
      <c r="L109" s="62">
        <v>1.2861</v>
      </c>
      <c r="M109" s="63">
        <v>4.681</v>
      </c>
      <c r="P109" s="65" t="s">
        <v>137</v>
      </c>
      <c r="Q109" s="66"/>
      <c r="R109" s="66"/>
      <c r="S109" s="67"/>
      <c r="T109" s="66"/>
      <c r="U109" s="66"/>
      <c r="V109" s="66"/>
      <c r="W109" s="66"/>
      <c r="X109" s="66"/>
    </row>
  </sheetData>
  <sortState ref="A3:V107">
    <sortCondition ref="A3:A107"/>
  </sortState>
  <mergeCells count="1">
    <mergeCell ref="A109:B109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Vstupní data (105 karet)</vt:lpstr>
      <vt:lpstr>Výsledky MNČ</vt:lpstr>
      <vt:lpstr>Výsledky UMV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2015-05-27T17:41:52Z</dcterms:modified>
</cp:coreProperties>
</file>