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610"/>
  <workbookPr/>
  <mc:AlternateContent xmlns:mc="http://schemas.openxmlformats.org/markup-compatibility/2006">
    <mc:Choice Requires="x15">
      <x15ac:absPath xmlns:x15ac="http://schemas.microsoft.com/office/spreadsheetml/2010/11/ac" url="/Users/juliatrofimcuk/Desktop/"/>
    </mc:Choice>
  </mc:AlternateContent>
  <bookViews>
    <workbookView xWindow="4320" yWindow="460" windowWidth="21620" windowHeight="16200" tabRatio="560"/>
  </bookViews>
  <sheets>
    <sheet name="Promotion Plan" sheetId="1" r:id="rId1"/>
    <sheet name="Offer" sheetId="11" r:id="rId2"/>
    <sheet name="Press" sheetId="8" r:id="rId3"/>
    <sheet name="Polygraphy" sheetId="7" r:id="rId4"/>
  </sheets>
  <definedNames>
    <definedName name="_xlnm.Print_Area" localSheetId="0">'Promotion Plan'!$B$2:$M$34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0" i="1" l="1"/>
  <c r="L16" i="1"/>
  <c r="L22" i="1"/>
  <c r="L27" i="1"/>
  <c r="L33" i="1"/>
  <c r="C29" i="1"/>
  <c r="D29" i="1"/>
  <c r="E29" i="1"/>
  <c r="F29" i="1"/>
  <c r="G29" i="1"/>
  <c r="H29" i="1"/>
  <c r="I29" i="1"/>
  <c r="J29" i="1"/>
  <c r="K29" i="1"/>
  <c r="E10" i="1"/>
  <c r="E6" i="1"/>
  <c r="K10" i="1"/>
  <c r="K22" i="1"/>
  <c r="J13" i="1"/>
  <c r="D6" i="1"/>
  <c r="D16" i="1"/>
  <c r="C16" i="1"/>
  <c r="C6" i="1"/>
  <c r="K16" i="1"/>
  <c r="J28" i="1"/>
  <c r="G6" i="1"/>
  <c r="I6" i="1"/>
  <c r="H6" i="1"/>
  <c r="J25" i="1"/>
  <c r="J24" i="1"/>
  <c r="M9" i="8"/>
  <c r="K27" i="1"/>
  <c r="K33" i="1"/>
  <c r="J27" i="1"/>
  <c r="I27" i="1"/>
  <c r="H27" i="1"/>
  <c r="G27" i="1"/>
  <c r="F27" i="1"/>
  <c r="E27" i="1"/>
  <c r="D27" i="1"/>
  <c r="C27" i="1"/>
  <c r="J30" i="1"/>
  <c r="J31" i="1"/>
  <c r="J32" i="1"/>
  <c r="L29" i="1"/>
  <c r="J23" i="1"/>
  <c r="I22" i="1"/>
  <c r="H22" i="1"/>
  <c r="G22" i="1"/>
  <c r="F22" i="1"/>
  <c r="E22" i="1"/>
  <c r="D22" i="1"/>
  <c r="C22" i="1"/>
  <c r="J21" i="1"/>
  <c r="J20" i="1"/>
  <c r="J19" i="1"/>
  <c r="J8" i="1"/>
  <c r="J7" i="1"/>
  <c r="J6" i="1"/>
  <c r="J16" i="1"/>
  <c r="I33" i="1"/>
  <c r="F33" i="1"/>
  <c r="H33" i="1"/>
  <c r="J22" i="1"/>
  <c r="D33" i="1"/>
  <c r="E33" i="1"/>
  <c r="C33" i="1"/>
  <c r="G33" i="1"/>
  <c r="J33" i="1"/>
</calcChain>
</file>

<file path=xl/sharedStrings.xml><?xml version="1.0" encoding="utf-8"?>
<sst xmlns="http://schemas.openxmlformats.org/spreadsheetml/2006/main" count="127" uniqueCount="114">
  <si>
    <t>№</t>
  </si>
  <si>
    <t>А3</t>
  </si>
  <si>
    <t>ИТОГО, бюджет акции, руб.</t>
  </si>
  <si>
    <t>А2</t>
  </si>
  <si>
    <t>PLAN PROMOTION OF CARDS "MIR"</t>
  </si>
  <si>
    <t>TOTAL</t>
  </si>
  <si>
    <t>Plan</t>
  </si>
  <si>
    <t>General activities and costs</t>
  </si>
  <si>
    <t>Expenses, in Rubles</t>
  </si>
  <si>
    <t>Photoshoot for flyers and posters</t>
  </si>
  <si>
    <t>Development of the product page of the MIR card</t>
  </si>
  <si>
    <t>Making icons and placing on the main page of the site</t>
  </si>
  <si>
    <t>Development of an advertising block and introduction to all card product pages</t>
  </si>
  <si>
    <t>Making and placing a banner on the main page of the site</t>
  </si>
  <si>
    <t>The plot in the program "Morning with You" (5 min.) On TV</t>
  </si>
  <si>
    <t>Advertising</t>
  </si>
  <si>
    <t>Placement of video clips on screens</t>
  </si>
  <si>
    <t>Advertising on external channels of communication</t>
  </si>
  <si>
    <t>OTHER communication channels</t>
  </si>
  <si>
    <t>E-mail newsletter</t>
  </si>
  <si>
    <t>Total</t>
  </si>
  <si>
    <t>Target audience (number of contacts)</t>
  </si>
  <si>
    <t>The forecast of client flow (number of requests for consultations)</t>
  </si>
  <si>
    <t>Printed edition</t>
  </si>
  <si>
    <t>"Tyumen Region Today"</t>
  </si>
  <si>
    <t>"Red North"</t>
  </si>
  <si>
    <t>"Samotlor Express"</t>
  </si>
  <si>
    <t>"Ugra News"</t>
  </si>
  <si>
    <t>Newspaper</t>
  </si>
  <si>
    <t>Type of publication</t>
  </si>
  <si>
    <t>Editions</t>
  </si>
  <si>
    <t>Topics</t>
  </si>
  <si>
    <t>Society-political</t>
  </si>
  <si>
    <t>Format of the edition</t>
  </si>
  <si>
    <t>Periodicity</t>
  </si>
  <si>
    <t>Daily</t>
  </si>
  <si>
    <t>Weekly</t>
  </si>
  <si>
    <t>2 times per week</t>
  </si>
  <si>
    <t>Tue, Wed, Fri</t>
  </si>
  <si>
    <t>Wed, Sat</t>
  </si>
  <si>
    <t>Fri</t>
  </si>
  <si>
    <t>Thu</t>
  </si>
  <si>
    <t>Release day</t>
  </si>
  <si>
    <t>Color</t>
  </si>
  <si>
    <t>Black/white (cover page color)</t>
  </si>
  <si>
    <t>Size of the press release</t>
  </si>
  <si>
    <t>1/4 page А2</t>
  </si>
  <si>
    <t>1/2 page А3</t>
  </si>
  <si>
    <t>Within a calendar year the discount is possible up to 30%</t>
  </si>
  <si>
    <t xml:space="preserve">Total </t>
  </si>
  <si>
    <t>Note</t>
  </si>
  <si>
    <t>Cost of 1 publication</t>
  </si>
  <si>
    <t>Name</t>
  </si>
  <si>
    <t>Envelopes for the card(360*220)</t>
  </si>
  <si>
    <t>Leaflets</t>
  </si>
  <si>
    <t>Blank for welfare letters for clients - budget organizations in the wage</t>
  </si>
  <si>
    <t>Wobblers at ATMs</t>
  </si>
  <si>
    <t>Quantity</t>
  </si>
  <si>
    <t xml:space="preserve">Total cost </t>
  </si>
  <si>
    <t>Cost of 1 unit(VAT included)</t>
  </si>
  <si>
    <t>Annual maintenance</t>
  </si>
  <si>
    <t>Commission from Withdrawal</t>
  </si>
  <si>
    <t>Limit for cash withdrawal</t>
  </si>
  <si>
    <t>Card expiry date</t>
  </si>
  <si>
    <t>Basic map</t>
  </si>
  <si>
    <t>Additional card</t>
  </si>
  <si>
    <t>Outside the infrastructure of the bank</t>
  </si>
  <si>
    <t>In the bank's infrastructure</t>
  </si>
  <si>
    <t>Classic</t>
  </si>
  <si>
    <t>Gold</t>
  </si>
  <si>
    <t>Platinum</t>
  </si>
  <si>
    <t>1% of the amount of transactions (min 120 rubles)</t>
  </si>
  <si>
    <t>Special offer:  withdrawing the amount of 5000 or more - free; Less - 200 rubles for the operation</t>
  </si>
  <si>
    <t>Without commission</t>
  </si>
  <si>
    <t>150 000 per day
1 000 000per month</t>
  </si>
  <si>
    <t>300 000 day
2 000 000 month</t>
  </si>
  <si>
    <t>500 000 day
3 000 000 month</t>
  </si>
  <si>
    <t>3 years</t>
  </si>
  <si>
    <t>2 years</t>
  </si>
  <si>
    <t>Additional Features</t>
  </si>
  <si>
    <t>Bonuses program (Payment upon connection)</t>
  </si>
  <si>
    <t xml:space="preserve">Bonuses  </t>
  </si>
  <si>
    <t xml:space="preserve">Save </t>
  </si>
  <si>
    <t>Spend</t>
  </si>
  <si>
    <t>Mobile app (montly)</t>
  </si>
  <si>
    <t>1 bonus= 1 ruble</t>
  </si>
  <si>
    <t xml:space="preserve">Free </t>
  </si>
  <si>
    <t>1 bonus for 200 rubles of purchase; Max 3 000 per year</t>
  </si>
  <si>
    <t>1 bonus for 80 rubles of purchase; Max 7500 per year</t>
  </si>
  <si>
    <t>1 bonus for 70 rubles of purchase; Max 250 000 per year</t>
  </si>
  <si>
    <t>Jun</t>
  </si>
  <si>
    <t>Jul</t>
  </si>
  <si>
    <t>Aug</t>
  </si>
  <si>
    <t>Sep</t>
  </si>
  <si>
    <t>Oct</t>
  </si>
  <si>
    <t>Nov</t>
  </si>
  <si>
    <t>Dec</t>
  </si>
  <si>
    <t>Comments</t>
  </si>
  <si>
    <t>Outsoursing</t>
  </si>
  <si>
    <t xml:space="preserve">Development of the application on the site for ordering the "MIR" card </t>
  </si>
  <si>
    <t xml:space="preserve">Development of a promotional page for the MIR map and launching on the site </t>
  </si>
  <si>
    <t>PR-tools</t>
  </si>
  <si>
    <t>ent of news on the Bank's website with duplicate news from news portal</t>
  </si>
  <si>
    <t xml:space="preserve">Promotion in social networks </t>
  </si>
  <si>
    <t xml:space="preserve">Press release in the regional and local print media </t>
  </si>
  <si>
    <t>Production and placement of the news story on the MIR</t>
  </si>
  <si>
    <t>Printing and delivery of polygraphy</t>
  </si>
  <si>
    <t xml:space="preserve">Production, placement of posters </t>
  </si>
  <si>
    <t>Production and placement of posters in information stands for payroll enterprises</t>
  </si>
  <si>
    <t>Banner targeted advertising</t>
  </si>
  <si>
    <t>Letters to managers</t>
  </si>
  <si>
    <t>Viber</t>
  </si>
  <si>
    <t>Website of the bank</t>
  </si>
  <si>
    <t xml:space="preserve">Press release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</si>
</sst>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&quot;$&quot;#,##0_);\(&quot;$&quot;#,##0\)"/>
    <numFmt numFmtId="168" formatCode="&quot;#&quot;\,&quot;#&quot;&quot;#&quot;0.00\ &quot;DM&quot;;[Red]\-&quot;#&quot;\,&quot;#&quot;&quot;#&quot;0.00\ &quot;DM&quot;"/>
    <numFmt numFmtId="169" formatCode="_-* &quot;#&quot;\,&quot;#&quot;&quot;#&quot;0\ _D_M_-;\-* &quot;#&quot;\,&quot;#&quot;&quot;#&quot;0\ _D_M_-;_-* &quot;-&quot;\ _D_M_-;_-@_-"/>
    <numFmt numFmtId="170" formatCode="[&gt;0]\$0,000;\$0"/>
    <numFmt numFmtId="171" formatCode="[&gt;999]\$0,000;0"/>
    <numFmt numFmtId="172" formatCode="_ * #,##0_ ;_ * \-#,##0_ ;_ * &quot;-&quot;_ ;_ @_ "/>
    <numFmt numFmtId="173" formatCode="_ * #,##0.00_ ;_ * \-#,##0.00_ ;_ * &quot;-&quot;??_ ;_ @_ "/>
    <numFmt numFmtId="174" formatCode="_ &quot;$&quot;* #,##0_ ;_ &quot;$&quot;* \-#,##0_ ;_ &quot;$&quot;* &quot;-&quot;_ ;_ @_ "/>
    <numFmt numFmtId="175" formatCode="_ &quot;$&quot;* #,##0.00_ ;_ &quot;$&quot;* \-#,##0.00_ ;_ &quot;$&quot;* &quot;-&quot;??_ ;_ @_ "/>
    <numFmt numFmtId="176" formatCode="_-* #,##0.00\ [$€-1]_-;\-* #,##0.00\ [$€-1]_-;_-* &quot;-&quot;??\ [$€-1]_-"/>
    <numFmt numFmtId="177" formatCode="#,##0_);[Red]#,##0"/>
    <numFmt numFmtId="178" formatCode="&quot;$&quot;#,##0_,\);[Red]\(&quot;$&quot;#,##0\)"/>
    <numFmt numFmtId="179" formatCode="[&gt;999]\$0,000;\$0"/>
    <numFmt numFmtId="180" formatCode="_-* &quot;#&quot;\,&quot;#&quot;&quot;#&quot;0\ &quot;DM&quot;_-;\-* &quot;#&quot;\,&quot;#&quot;&quot;#&quot;0\ &quot;DM&quot;_-;_-* &quot;-&quot;\ &quot;DM&quot;_-;_-@_-"/>
    <numFmt numFmtId="181" formatCode="_-* #,##0\ _F_-;\-* #,##0\ _F_-;_-* &quot;-&quot;\ _F_-;_-@_-"/>
    <numFmt numFmtId="182" formatCode="_-* #,##0.00\ _F_-;\-* #,##0.00\ _F_-;_-* &quot;-&quot;??\ _F_-;_-@_-"/>
    <numFmt numFmtId="183" formatCode="#,##0\$;[Red]\-#,##0\$"/>
    <numFmt numFmtId="184" formatCode="d\.mmm\.yy"/>
    <numFmt numFmtId="185" formatCode="#,##0.000_);[Red]\(#,##0.000\)"/>
    <numFmt numFmtId="186" formatCode="#,##0_);[Red]\-#,##0"/>
    <numFmt numFmtId="187" formatCode="General_)"/>
    <numFmt numFmtId="188" formatCode="_-* #,##0\ &quot;F&quot;_-;\-* #,##0\ &quot;F&quot;_-;_-* &quot;-&quot;\ &quot;F&quot;_-;_-@_-"/>
    <numFmt numFmtId="189" formatCode="#,##0.00\ &quot;kr&quot;;[Red]\-#,##0.00\ &quot;kr&quot;"/>
    <numFmt numFmtId="190" formatCode="\ #,##0&quot;     &quot;;\-#,##0&quot;     &quot;;&quot; -     &quot;;@\ "/>
    <numFmt numFmtId="191" formatCode="\ #,##0.00&quot;     &quot;;\-#,##0.00&quot;     &quot;;&quot; -&quot;#&quot;     &quot;;@\ "/>
    <numFmt numFmtId="192" formatCode="_-* #,##0.00_р_._-;\-* #,##0.00_р_._-;_-* \-??_р_._-;_-@_-"/>
    <numFmt numFmtId="193" formatCode="#,##0.00&quot;р&quot;;[Red]\-#,##0.00&quot;р&quot;"/>
    <numFmt numFmtId="194" formatCode="_(* #,##0.00_);_(* \(#,##0.00\);_(* &quot;-&quot;??_);_(@_)"/>
    <numFmt numFmtId="195" formatCode="#,##0.00&quot;р.&quot;"/>
  </numFmts>
  <fonts count="78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rial"/>
      <family val="2"/>
    </font>
    <font>
      <sz val="10"/>
      <name val="Helv"/>
    </font>
    <font>
      <sz val="10"/>
      <name val="Helv"/>
      <family val="2"/>
    </font>
    <font>
      <sz val="10"/>
      <name val="Helv"/>
      <family val="2"/>
      <charset val="204"/>
    </font>
    <font>
      <b/>
      <sz val="10"/>
      <name val="Pragmatica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0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2"/>
      <name val="FuturisCTT"/>
      <charset val="204"/>
    </font>
    <font>
      <b/>
      <sz val="11"/>
      <color indexed="9"/>
      <name val="Calibri"/>
      <family val="2"/>
      <charset val="204"/>
    </font>
    <font>
      <sz val="10"/>
      <name val="PragmaticaTT"/>
    </font>
    <font>
      <b/>
      <sz val="8"/>
      <name val="FuturisCTT"/>
      <charset val="204"/>
    </font>
    <font>
      <i/>
      <sz val="11"/>
      <color indexed="23"/>
      <name val="Calibri"/>
      <family val="2"/>
      <charset val="204"/>
    </font>
    <font>
      <u/>
      <sz val="10"/>
      <color indexed="36"/>
      <name val="Arial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4"/>
      <name val="Arial CE"/>
      <charset val="238"/>
    </font>
    <font>
      <sz val="10"/>
      <name val="AntiqueOlive Light"/>
    </font>
    <font>
      <sz val="10"/>
      <name val="MS Sans Serif"/>
      <family val="2"/>
      <charset val="204"/>
    </font>
    <font>
      <b/>
      <sz val="11"/>
      <color indexed="63"/>
      <name val="Calibri"/>
      <family val="2"/>
      <charset val="204"/>
    </font>
    <font>
      <b/>
      <sz val="10"/>
      <name val="Arial CE"/>
      <family val="2"/>
      <charset val="238"/>
    </font>
    <font>
      <b/>
      <sz val="24"/>
      <name val="Helv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name val="Helv"/>
    </font>
    <font>
      <u/>
      <sz val="9"/>
      <color indexed="36"/>
      <name val="Arial"/>
      <family val="2"/>
      <charset val="204"/>
    </font>
    <font>
      <sz val="8"/>
      <name val="NTHelvetica/Cyrillic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14"/>
      <name val="Helv"/>
    </font>
    <font>
      <sz val="11"/>
      <color indexed="10"/>
      <name val="Calibri"/>
      <family val="2"/>
      <charset val="204"/>
    </font>
    <font>
      <sz val="10"/>
      <color indexed="9"/>
      <name val="Arial Cyr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indexed="12"/>
      <name val="Arial Cyr"/>
      <charset val="204"/>
    </font>
    <font>
      <b/>
      <sz val="8"/>
      <name val="TypeTimes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0"/>
      <color theme="1"/>
      <name val="Verdana"/>
      <family val="2"/>
      <charset val="204"/>
    </font>
    <font>
      <sz val="10"/>
      <name val="Verdana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name val="Verdana"/>
      <family val="2"/>
      <charset val="204"/>
    </font>
    <font>
      <sz val="9"/>
      <color theme="1"/>
      <name val="Verdana"/>
      <family val="2"/>
      <charset val="204"/>
    </font>
    <font>
      <sz val="9"/>
      <name val="Verdana"/>
      <family val="2"/>
      <charset val="204"/>
    </font>
    <font>
      <u/>
      <sz val="10"/>
      <color theme="10"/>
      <name val="Calibri"/>
      <family val="2"/>
      <charset val="204"/>
      <scheme val="minor"/>
    </font>
    <font>
      <u/>
      <sz val="10"/>
      <color theme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indexed="60"/>
      <name val="Calibri"/>
      <family val="2"/>
      <charset val="204"/>
    </font>
    <font>
      <b/>
      <sz val="12"/>
      <color rgb="FFFF0000"/>
      <name val="FuturisCTT"/>
      <charset val="204"/>
    </font>
    <font>
      <b/>
      <sz val="12"/>
      <color theme="0"/>
      <name val="FuturisCTT"/>
      <charset val="204"/>
    </font>
    <font>
      <b/>
      <sz val="12"/>
      <color rgb="FF92D050"/>
      <name val="FuturisCTT"/>
      <charset val="204"/>
    </font>
  </fonts>
  <fills count="8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gray06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8"/>
        <bgColor indexed="58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tted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79">
    <xf numFmtId="0" fontId="0" fillId="0" borderId="0"/>
    <xf numFmtId="166" fontId="7" fillId="0" borderId="0" applyFont="0" applyFill="0" applyBorder="0" applyAlignment="0" applyProtection="0"/>
    <xf numFmtId="0" fontId="8" fillId="0" borderId="0">
      <alignment vertical="top"/>
    </xf>
    <xf numFmtId="0" fontId="8" fillId="0" borderId="0" applyNumberFormat="0" applyFill="0" applyBorder="0">
      <alignment vertical="top"/>
      <protection locked="0"/>
    </xf>
    <xf numFmtId="0" fontId="7" fillId="0" borderId="0"/>
    <xf numFmtId="0" fontId="8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>
      <alignment vertical="top"/>
      <protection locked="0"/>
    </xf>
    <xf numFmtId="0" fontId="1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3" fontId="8" fillId="0" borderId="0">
      <alignment horizontal="center"/>
    </xf>
    <xf numFmtId="3" fontId="8" fillId="0" borderId="0">
      <alignment horizontal="center"/>
    </xf>
    <xf numFmtId="3" fontId="8" fillId="0" borderId="0">
      <alignment horizontal="center"/>
    </xf>
    <xf numFmtId="3" fontId="8" fillId="0" borderId="0">
      <alignment horizontal="center"/>
    </xf>
    <xf numFmtId="3" fontId="8" fillId="0" borderId="0">
      <alignment horizontal="center"/>
    </xf>
    <xf numFmtId="3" fontId="8" fillId="0" borderId="0">
      <alignment horizontal="center"/>
    </xf>
    <xf numFmtId="3" fontId="8" fillId="0" borderId="0">
      <alignment horizontal="center"/>
    </xf>
    <xf numFmtId="3" fontId="8" fillId="0" borderId="0">
      <alignment horizontal="center"/>
    </xf>
    <xf numFmtId="3" fontId="8" fillId="0" borderId="0">
      <alignment horizontal="center"/>
    </xf>
    <xf numFmtId="3" fontId="8" fillId="0" borderId="0">
      <alignment horizontal="center"/>
    </xf>
    <xf numFmtId="3" fontId="8" fillId="0" borderId="0">
      <alignment horizontal="center"/>
    </xf>
    <xf numFmtId="0" fontId="13" fillId="0" borderId="0"/>
    <xf numFmtId="3" fontId="8" fillId="0" borderId="0">
      <alignment horizontal="center"/>
    </xf>
    <xf numFmtId="3" fontId="8" fillId="0" borderId="0">
      <alignment horizontal="center"/>
    </xf>
    <xf numFmtId="3" fontId="8" fillId="0" borderId="0">
      <alignment horizontal="center"/>
    </xf>
    <xf numFmtId="3" fontId="8" fillId="0" borderId="0">
      <alignment horizontal="center"/>
    </xf>
    <xf numFmtId="3" fontId="8" fillId="0" borderId="0">
      <alignment horizontal="center"/>
    </xf>
    <xf numFmtId="3" fontId="8" fillId="0" borderId="0">
      <alignment horizontal="center"/>
    </xf>
    <xf numFmtId="3" fontId="8" fillId="0" borderId="0">
      <alignment horizontal="center"/>
    </xf>
    <xf numFmtId="3" fontId="8" fillId="0" borderId="0">
      <alignment horizontal="center"/>
    </xf>
    <xf numFmtId="3" fontId="8" fillId="0" borderId="0">
      <alignment horizontal="center"/>
    </xf>
    <xf numFmtId="3" fontId="8" fillId="0" borderId="0">
      <alignment horizontal="center"/>
    </xf>
    <xf numFmtId="3" fontId="8" fillId="0" borderId="0">
      <alignment horizontal="center"/>
    </xf>
    <xf numFmtId="3" fontId="8" fillId="0" borderId="0">
      <alignment horizontal="center"/>
    </xf>
    <xf numFmtId="0" fontId="13" fillId="0" borderId="0"/>
    <xf numFmtId="0" fontId="14" fillId="0" borderId="0"/>
    <xf numFmtId="0" fontId="9" fillId="0" borderId="0"/>
    <xf numFmtId="0" fontId="15" fillId="0" borderId="0"/>
    <xf numFmtId="3" fontId="8" fillId="0" borderId="0">
      <alignment horizontal="center"/>
    </xf>
    <xf numFmtId="3" fontId="8" fillId="0" borderId="0">
      <alignment horizontal="center"/>
    </xf>
    <xf numFmtId="0" fontId="8" fillId="0" borderId="0"/>
    <xf numFmtId="0" fontId="12" fillId="0" borderId="0"/>
    <xf numFmtId="0" fontId="8" fillId="0" borderId="0"/>
    <xf numFmtId="3" fontId="8" fillId="0" borderId="0">
      <alignment horizontal="center"/>
    </xf>
    <xf numFmtId="0" fontId="8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16" fillId="0" borderId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2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9" borderId="0" applyNumberFormat="0" applyBorder="0" applyAlignment="0" applyProtection="0"/>
    <xf numFmtId="0" fontId="17" fillId="16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6" borderId="0" applyNumberFormat="0" applyBorder="0" applyAlignment="0" applyProtection="0"/>
    <xf numFmtId="0" fontId="17" fillId="14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8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2" borderId="0" applyNumberFormat="0" applyBorder="0" applyAlignment="0" applyProtection="0"/>
    <xf numFmtId="0" fontId="18" fillId="36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3" borderId="0" applyNumberFormat="0" applyBorder="0" applyAlignment="0" applyProtection="0"/>
    <xf numFmtId="0" fontId="18" fillId="3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4" borderId="0" applyNumberFormat="0" applyBorder="0" applyAlignment="0" applyProtection="0"/>
    <xf numFmtId="0" fontId="18" fillId="38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5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43" borderId="0" applyNumberFormat="0" applyBorder="0" applyAlignment="0" applyProtection="0"/>
    <xf numFmtId="0" fontId="19" fillId="12" borderId="0" applyNumberFormat="0" applyBorder="0" applyAlignment="0" applyProtection="0"/>
    <xf numFmtId="167" fontId="20" fillId="0" borderId="5" applyAlignment="0" applyProtection="0"/>
    <xf numFmtId="0" fontId="21" fillId="44" borderId="6" applyNumberFormat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22" fillId="0" borderId="7"/>
    <xf numFmtId="0" fontId="23" fillId="45" borderId="8" applyNumberFormat="0" applyAlignment="0" applyProtection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67" fontId="25" fillId="46" borderId="9">
      <alignment vertical="center"/>
    </xf>
    <xf numFmtId="174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4" fontId="13" fillId="0" borderId="0" applyFont="0" applyFill="0" applyBorder="0" applyProtection="0"/>
    <xf numFmtId="10" fontId="25" fillId="0" borderId="7"/>
    <xf numFmtId="0" fontId="25" fillId="0" borderId="7"/>
    <xf numFmtId="176" fontId="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13" borderId="0" applyNumberFormat="0" applyBorder="0" applyAlignment="0" applyProtection="0"/>
    <xf numFmtId="0" fontId="29" fillId="47" borderId="0" applyNumberFormat="0" applyBorder="0" applyAlignment="0" applyProtection="0"/>
    <xf numFmtId="0" fontId="25" fillId="0" borderId="10">
      <alignment horizontal="center" vertical="center" wrapText="1"/>
    </xf>
    <xf numFmtId="0" fontId="25" fillId="0" borderId="11">
      <alignment horizontal="center" vertical="center" wrapText="1"/>
    </xf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16" borderId="6" applyNumberFormat="0" applyAlignment="0" applyProtection="0"/>
    <xf numFmtId="0" fontId="29" fillId="47" borderId="0" applyNumberFormat="0" applyBorder="0" applyAlignment="0" applyProtection="0"/>
    <xf numFmtId="0" fontId="25" fillId="0" borderId="15">
      <alignment horizontal="center" vertical="center" wrapText="1"/>
    </xf>
    <xf numFmtId="0" fontId="35" fillId="0" borderId="16" applyNumberFormat="0" applyFill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36" fillId="48" borderId="0" applyNumberFormat="0" applyBorder="0" applyAlignment="0" applyProtection="0"/>
    <xf numFmtId="183" fontId="11" fillId="0" borderId="0"/>
    <xf numFmtId="0" fontId="8" fillId="0" borderId="0"/>
    <xf numFmtId="0" fontId="8" fillId="0" borderId="0"/>
    <xf numFmtId="0" fontId="8" fillId="0" borderId="0"/>
    <xf numFmtId="0" fontId="37" fillId="49" borderId="0"/>
    <xf numFmtId="184" fontId="38" fillId="0" borderId="0"/>
    <xf numFmtId="0" fontId="39" fillId="0" borderId="0"/>
    <xf numFmtId="0" fontId="17" fillId="50" borderId="17" applyNumberFormat="0" applyFont="0" applyAlignment="0" applyProtection="0"/>
    <xf numFmtId="0" fontId="40" fillId="44" borderId="18" applyNumberFormat="0" applyAlignment="0" applyProtection="0"/>
    <xf numFmtId="185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8" fillId="0" borderId="0" applyNumberFormat="0" applyFill="0" applyBorder="0" applyAlignment="0" applyProtection="0"/>
    <xf numFmtId="0" fontId="41" fillId="0" borderId="0" applyFont="0"/>
    <xf numFmtId="0" fontId="25" fillId="0" borderId="9">
      <alignment vertical="center" wrapText="1"/>
    </xf>
    <xf numFmtId="0" fontId="42" fillId="0" borderId="0" applyNumberFormat="0" applyFill="0" applyBorder="0" applyAlignment="0" applyProtection="0"/>
    <xf numFmtId="0" fontId="43" fillId="49" borderId="0">
      <alignment horizontal="center" vertical="center"/>
    </xf>
    <xf numFmtId="0" fontId="43" fillId="47" borderId="0">
      <alignment horizontal="center" vertical="center"/>
    </xf>
    <xf numFmtId="0" fontId="43" fillId="47" borderId="0">
      <alignment horizontal="center" vertical="center"/>
    </xf>
    <xf numFmtId="0" fontId="43" fillId="49" borderId="0">
      <alignment horizontal="center" vertical="center"/>
    </xf>
    <xf numFmtId="0" fontId="43" fillId="49" borderId="0">
      <alignment horizontal="left" vertical="center"/>
    </xf>
    <xf numFmtId="0" fontId="43" fillId="47" borderId="0">
      <alignment horizontal="center" vertical="center"/>
    </xf>
    <xf numFmtId="0" fontId="43" fillId="47" borderId="0">
      <alignment horizontal="left" vertical="center"/>
    </xf>
    <xf numFmtId="0" fontId="43" fillId="47" borderId="0">
      <alignment horizontal="left" vertical="center"/>
    </xf>
    <xf numFmtId="0" fontId="43" fillId="49" borderId="0">
      <alignment horizontal="center" vertical="center"/>
    </xf>
    <xf numFmtId="0" fontId="43" fillId="49" borderId="0">
      <alignment horizontal="left" vertical="center"/>
    </xf>
    <xf numFmtId="0" fontId="44" fillId="49" borderId="0">
      <alignment horizontal="left" vertical="center"/>
    </xf>
    <xf numFmtId="0" fontId="45" fillId="51" borderId="0" applyNumberFormat="0" applyBorder="0" applyProtection="0">
      <alignment horizontal="center"/>
    </xf>
    <xf numFmtId="0" fontId="46" fillId="0" borderId="0" applyNumberFormat="0" applyFill="0" applyBorder="0" applyAlignment="0" applyProtection="0">
      <alignment vertical="top"/>
      <protection locked="0"/>
    </xf>
    <xf numFmtId="0" fontId="13" fillId="0" borderId="0"/>
    <xf numFmtId="187" fontId="47" fillId="0" borderId="1"/>
    <xf numFmtId="4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21" fontId="13" fillId="0" borderId="0" applyFont="0" applyFill="0" applyBorder="0" applyAlignment="0" applyProtection="0"/>
    <xf numFmtId="1" fontId="25" fillId="46" borderId="9">
      <alignment horizontal="right" vertical="center"/>
    </xf>
    <xf numFmtId="0" fontId="48" fillId="0" borderId="0" applyNumberFormat="0" applyFill="0" applyBorder="0" applyAlignment="0" applyProtection="0"/>
    <xf numFmtId="0" fontId="49" fillId="0" borderId="19" applyNumberFormat="0" applyFill="0" applyAlignment="0" applyProtection="0"/>
    <xf numFmtId="181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88" fontId="8" fillId="0" borderId="0" applyFont="0" applyFill="0" applyBorder="0" applyAlignment="0" applyProtection="0"/>
    <xf numFmtId="189" fontId="13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18" fillId="40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41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42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43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34" fillId="16" borderId="6" applyNumberFormat="0" applyAlignment="0" applyProtection="0"/>
    <xf numFmtId="0" fontId="34" fillId="23" borderId="6" applyNumberFormat="0" applyAlignment="0" applyProtection="0"/>
    <xf numFmtId="0" fontId="34" fillId="23" borderId="6" applyNumberFormat="0" applyAlignment="0" applyProtection="0"/>
    <xf numFmtId="0" fontId="40" fillId="44" borderId="18" applyNumberFormat="0" applyAlignment="0" applyProtection="0"/>
    <xf numFmtId="0" fontId="40" fillId="56" borderId="18" applyNumberFormat="0" applyAlignment="0" applyProtection="0"/>
    <xf numFmtId="0" fontId="40" fillId="56" borderId="18" applyNumberFormat="0" applyAlignment="0" applyProtection="0"/>
    <xf numFmtId="0" fontId="52" fillId="57" borderId="0"/>
    <xf numFmtId="0" fontId="21" fillId="44" borderId="6" applyNumberFormat="0" applyAlignment="0" applyProtection="0"/>
    <xf numFmtId="0" fontId="21" fillId="56" borderId="6" applyNumberFormat="0" applyAlignment="0" applyProtection="0"/>
    <xf numFmtId="0" fontId="21" fillId="56" borderId="6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55" fillId="0" borderId="0">
      <alignment horizontal="centerContinuous" vertical="center"/>
    </xf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49" fillId="0" borderId="19" applyNumberFormat="0" applyFill="0" applyAlignment="0" applyProtection="0"/>
    <xf numFmtId="0" fontId="23" fillId="45" borderId="8" applyNumberFormat="0" applyAlignment="0" applyProtection="0"/>
    <xf numFmtId="0" fontId="23" fillId="58" borderId="8" applyNumberFormat="0" applyAlignment="0" applyProtection="0"/>
    <xf numFmtId="0" fontId="23" fillId="58" borderId="8" applyNumberFormat="0" applyAlignment="0" applyProtection="0"/>
    <xf numFmtId="0" fontId="48" fillId="0" borderId="0" applyNumberFormat="0" applyFill="0" applyBorder="0" applyAlignment="0" applyProtection="0"/>
    <xf numFmtId="0" fontId="36" fillId="48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11" fillId="0" borderId="0"/>
    <xf numFmtId="0" fontId="12" fillId="0" borderId="0"/>
    <xf numFmtId="0" fontId="12" fillId="0" borderId="0"/>
    <xf numFmtId="0" fontId="8" fillId="0" borderId="0"/>
    <xf numFmtId="0" fontId="1" fillId="0" borderId="0"/>
    <xf numFmtId="0" fontId="1" fillId="0" borderId="0"/>
    <xf numFmtId="0" fontId="17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12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6" fillId="0" borderId="0" applyNumberFormat="0" applyFill="0" applyBorder="0" applyAlignment="0" applyProtection="0"/>
    <xf numFmtId="0" fontId="17" fillId="3" borderId="4" applyNumberFormat="0" applyFont="0" applyAlignment="0" applyProtection="0"/>
    <xf numFmtId="0" fontId="17" fillId="3" borderId="4" applyNumberFormat="0" applyFont="0" applyAlignment="0" applyProtection="0"/>
    <xf numFmtId="0" fontId="17" fillId="3" borderId="4" applyNumberFormat="0" applyFont="0" applyAlignment="0" applyProtection="0"/>
    <xf numFmtId="0" fontId="8" fillId="50" borderId="17" applyNumberFormat="0" applyFont="0" applyAlignment="0" applyProtection="0"/>
    <xf numFmtId="0" fontId="11" fillId="60" borderId="17" applyNumberFormat="0" applyAlignment="0" applyProtection="0"/>
    <xf numFmtId="0" fontId="11" fillId="60" borderId="17" applyNumberFormat="0" applyAlignment="0" applyProtection="0"/>
    <xf numFmtId="0" fontId="8" fillId="60" borderId="17" applyNumberFormat="0" applyAlignment="0" applyProtection="0"/>
    <xf numFmtId="9" fontId="12" fillId="0" borderId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ill="0" applyBorder="0" applyAlignment="0" applyProtection="0"/>
    <xf numFmtId="0" fontId="35" fillId="0" borderId="16" applyNumberFormat="0" applyFill="0" applyAlignment="0" applyProtection="0"/>
    <xf numFmtId="0" fontId="13" fillId="0" borderId="0"/>
    <xf numFmtId="3" fontId="8" fillId="0" borderId="0">
      <alignment horizontal="center"/>
    </xf>
    <xf numFmtId="0" fontId="8" fillId="0" borderId="0"/>
    <xf numFmtId="0" fontId="51" fillId="0" borderId="0" applyNumberFormat="0" applyFill="0" applyBorder="0" applyAlignment="0" applyProtection="0"/>
    <xf numFmtId="190" fontId="11" fillId="0" borderId="0" applyFill="0" applyBorder="0" applyAlignment="0" applyProtection="0"/>
    <xf numFmtId="3" fontId="11" fillId="0" borderId="0" applyFill="0" applyBorder="0" applyAlignment="0" applyProtection="0"/>
    <xf numFmtId="191" fontId="11" fillId="0" borderId="0" applyFill="0" applyBorder="0" applyAlignment="0" applyProtection="0"/>
    <xf numFmtId="0" fontId="29" fillId="0" borderId="20">
      <alignment horizontal="center" vertical="center" wrapText="1"/>
    </xf>
    <xf numFmtId="192" fontId="11" fillId="0" borderId="0" applyFill="0" applyBorder="0" applyAlignment="0" applyProtection="0"/>
    <xf numFmtId="0" fontId="28" fillId="1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7" fillId="0" borderId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7" fillId="62" borderId="0" applyNumberFormat="0" applyBorder="0" applyAlignment="0" applyProtection="0"/>
    <xf numFmtId="0" fontId="57" fillId="63" borderId="0" applyNumberFormat="0" applyBorder="0" applyAlignment="0" applyProtection="0"/>
    <xf numFmtId="0" fontId="56" fillId="64" borderId="0" applyNumberFormat="0" applyBorder="0" applyAlignment="0" applyProtection="0"/>
    <xf numFmtId="0" fontId="56" fillId="65" borderId="0" applyNumberFormat="0" applyBorder="0" applyAlignment="0" applyProtection="0"/>
    <xf numFmtId="0" fontId="57" fillId="66" borderId="0" applyNumberFormat="0" applyBorder="0" applyAlignment="0" applyProtection="0"/>
    <xf numFmtId="0" fontId="57" fillId="67" borderId="0" applyNumberFormat="0" applyBorder="0" applyAlignment="0" applyProtection="0"/>
    <xf numFmtId="0" fontId="56" fillId="64" borderId="0" applyNumberFormat="0" applyBorder="0" applyAlignment="0" applyProtection="0"/>
    <xf numFmtId="0" fontId="56" fillId="68" borderId="0" applyNumberFormat="0" applyBorder="0" applyAlignment="0" applyProtection="0"/>
    <xf numFmtId="0" fontId="57" fillId="65" borderId="0" applyNumberFormat="0" applyBorder="0" applyAlignment="0" applyProtection="0"/>
    <xf numFmtId="0" fontId="57" fillId="66" borderId="0" applyNumberFormat="0" applyBorder="0" applyAlignment="0" applyProtection="0"/>
    <xf numFmtId="0" fontId="56" fillId="61" borderId="0" applyNumberFormat="0" applyBorder="0" applyAlignment="0" applyProtection="0"/>
    <xf numFmtId="0" fontId="56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3" borderId="0" applyNumberFormat="0" applyBorder="0" applyAlignment="0" applyProtection="0"/>
    <xf numFmtId="0" fontId="56" fillId="69" borderId="0" applyNumberFormat="0" applyBorder="0" applyAlignment="0" applyProtection="0"/>
    <xf numFmtId="0" fontId="56" fillId="61" borderId="0" applyNumberFormat="0" applyBorder="0" applyAlignment="0" applyProtection="0"/>
    <xf numFmtId="0" fontId="57" fillId="62" borderId="0" applyNumberFormat="0" applyBorder="0" applyAlignment="0" applyProtection="0"/>
    <xf numFmtId="0" fontId="57" fillId="70" borderId="0" applyNumberFormat="0" applyBorder="0" applyAlignment="0" applyProtection="0"/>
    <xf numFmtId="0" fontId="56" fillId="64" borderId="0" applyNumberFormat="0" applyBorder="0" applyAlignment="0" applyProtection="0"/>
    <xf numFmtId="0" fontId="56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2" borderId="0" applyNumberFormat="0" applyBorder="0" applyAlignment="0" applyProtection="0"/>
    <xf numFmtId="0" fontId="58" fillId="73" borderId="0" applyNumberFormat="0" applyBorder="0" applyAlignment="0" applyProtection="0"/>
    <xf numFmtId="0" fontId="58" fillId="74" borderId="0" applyNumberFormat="0" applyBorder="0" applyAlignment="0" applyProtection="0"/>
    <xf numFmtId="0" fontId="58" fillId="75" borderId="0" applyNumberFormat="0" applyBorder="0" applyAlignment="0" applyProtection="0"/>
    <xf numFmtId="0" fontId="59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61" fillId="0" borderId="0"/>
    <xf numFmtId="9" fontId="61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4" fillId="48" borderId="1" applyAlignment="0">
      <alignment horizontal="center"/>
    </xf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/>
    <xf numFmtId="0" fontId="4" fillId="0" borderId="22" xfId="0" applyFont="1" applyFill="1" applyBorder="1" applyAlignment="1">
      <alignment horizontal="center" vertical="center"/>
    </xf>
    <xf numFmtId="0" fontId="60" fillId="76" borderId="23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ill="1" applyAlignment="1">
      <alignment horizontal="center" wrapText="1"/>
    </xf>
    <xf numFmtId="0" fontId="4" fillId="0" borderId="24" xfId="0" applyFont="1" applyFill="1" applyBorder="1" applyAlignment="1">
      <alignment horizontal="center" vertical="center"/>
    </xf>
    <xf numFmtId="0" fontId="3" fillId="0" borderId="0" xfId="0" applyFont="1" applyFill="1"/>
    <xf numFmtId="0" fontId="62" fillId="78" borderId="0" xfId="0" applyFont="1" applyFill="1"/>
    <xf numFmtId="0" fontId="5" fillId="2" borderId="22" xfId="0" applyFont="1" applyFill="1" applyBorder="1" applyAlignment="1">
      <alignment horizontal="left" vertical="top"/>
    </xf>
    <xf numFmtId="0" fontId="5" fillId="0" borderId="24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left" vertical="top"/>
    </xf>
    <xf numFmtId="0" fontId="4" fillId="0" borderId="2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right" vertical="center"/>
    </xf>
    <xf numFmtId="0" fontId="4" fillId="0" borderId="26" xfId="0" applyFont="1" applyFill="1" applyBorder="1" applyAlignment="1">
      <alignment horizontal="center" vertical="center"/>
    </xf>
    <xf numFmtId="0" fontId="62" fillId="78" borderId="22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left" vertical="top"/>
    </xf>
    <xf numFmtId="0" fontId="0" fillId="77" borderId="0" xfId="0" applyFill="1"/>
    <xf numFmtId="0" fontId="0" fillId="77" borderId="0" xfId="0" applyFill="1" applyAlignment="1">
      <alignment horizontal="center" vertical="center" wrapText="1"/>
    </xf>
    <xf numFmtId="3" fontId="0" fillId="77" borderId="0" xfId="0" applyNumberFormat="1" applyFill="1" applyAlignment="1">
      <alignment horizontal="center" vertical="center" wrapText="1"/>
    </xf>
    <xf numFmtId="0" fontId="0" fillId="77" borderId="0" xfId="0" applyFill="1" applyAlignment="1">
      <alignment horizontal="left" vertical="center" wrapText="1"/>
    </xf>
    <xf numFmtId="0" fontId="0" fillId="77" borderId="0" xfId="0" applyFill="1" applyAlignment="1">
      <alignment vertical="center"/>
    </xf>
    <xf numFmtId="0" fontId="64" fillId="77" borderId="0" xfId="0" applyFont="1" applyFill="1" applyBorder="1" applyAlignment="1">
      <alignment horizontal="center" vertical="center"/>
    </xf>
    <xf numFmtId="0" fontId="65" fillId="77" borderId="0" xfId="0" applyFont="1" applyFill="1"/>
    <xf numFmtId="0" fontId="66" fillId="77" borderId="0" xfId="0" applyFont="1" applyFill="1" applyAlignment="1">
      <alignment horizontal="center" vertical="center" wrapText="1"/>
    </xf>
    <xf numFmtId="3" fontId="66" fillId="77" borderId="0" xfId="0" applyNumberFormat="1" applyFont="1" applyFill="1" applyAlignment="1">
      <alignment horizontal="center" vertical="center" wrapText="1"/>
    </xf>
    <xf numFmtId="0" fontId="67" fillId="77" borderId="0" xfId="0" applyFont="1" applyFill="1" applyAlignment="1">
      <alignment horizontal="left" vertical="center"/>
    </xf>
    <xf numFmtId="0" fontId="66" fillId="77" borderId="0" xfId="0" applyFont="1" applyFill="1" applyAlignment="1">
      <alignment horizontal="left" vertical="center" wrapText="1"/>
    </xf>
    <xf numFmtId="0" fontId="66" fillId="77" borderId="0" xfId="0" applyFont="1" applyFill="1"/>
    <xf numFmtId="0" fontId="63" fillId="79" borderId="27" xfId="0" applyFont="1" applyFill="1" applyBorder="1" applyAlignment="1">
      <alignment horizontal="center" vertical="center" wrapText="1"/>
    </xf>
    <xf numFmtId="3" fontId="63" fillId="79" borderId="27" xfId="0" applyNumberFormat="1" applyFont="1" applyFill="1" applyBorder="1" applyAlignment="1">
      <alignment horizontal="center" vertical="center" wrapText="1"/>
    </xf>
    <xf numFmtId="49" fontId="64" fillId="77" borderId="27" xfId="0" applyNumberFormat="1" applyFont="1" applyFill="1" applyBorder="1" applyAlignment="1">
      <alignment horizontal="center" vertical="center" wrapText="1"/>
    </xf>
    <xf numFmtId="3" fontId="64" fillId="77" borderId="27" xfId="0" applyNumberFormat="1" applyFont="1" applyFill="1" applyBorder="1" applyAlignment="1">
      <alignment horizontal="center" vertical="center" wrapText="1"/>
    </xf>
    <xf numFmtId="0" fontId="64" fillId="77" borderId="27" xfId="0" applyFont="1" applyFill="1" applyBorder="1" applyAlignment="1">
      <alignment horizontal="center" vertical="center" wrapText="1"/>
    </xf>
    <xf numFmtId="9" fontId="64" fillId="77" borderId="27" xfId="417" applyFont="1" applyFill="1" applyBorder="1" applyAlignment="1">
      <alignment horizontal="center" vertical="center" wrapText="1"/>
    </xf>
    <xf numFmtId="166" fontId="68" fillId="77" borderId="28" xfId="0" applyNumberFormat="1" applyFont="1" applyFill="1" applyBorder="1" applyAlignment="1">
      <alignment vertical="center" wrapText="1"/>
    </xf>
    <xf numFmtId="0" fontId="0" fillId="77" borderId="0" xfId="0" applyFill="1" applyAlignment="1"/>
    <xf numFmtId="0" fontId="66" fillId="77" borderId="0" xfId="0" applyFont="1" applyFill="1" applyAlignment="1"/>
    <xf numFmtId="0" fontId="4" fillId="77" borderId="0" xfId="0" applyFont="1" applyFill="1" applyAlignment="1">
      <alignment vertical="center"/>
    </xf>
    <xf numFmtId="0" fontId="3" fillId="77" borderId="0" xfId="0" applyFont="1" applyFill="1" applyAlignment="1">
      <alignment vertical="center" wrapText="1"/>
    </xf>
    <xf numFmtId="195" fontId="61" fillId="77" borderId="0" xfId="0" applyNumberFormat="1" applyFont="1" applyFill="1" applyAlignment="1">
      <alignment vertical="center"/>
    </xf>
    <xf numFmtId="0" fontId="0" fillId="77" borderId="0" xfId="0" applyFill="1" applyAlignment="1">
      <alignment vertical="center" wrapText="1"/>
    </xf>
    <xf numFmtId="0" fontId="0" fillId="77" borderId="0" xfId="0" applyFill="1" applyAlignment="1">
      <alignment wrapText="1"/>
    </xf>
    <xf numFmtId="0" fontId="69" fillId="77" borderId="0" xfId="0" applyFont="1" applyFill="1" applyAlignment="1">
      <alignment wrapText="1"/>
    </xf>
    <xf numFmtId="0" fontId="69" fillId="77" borderId="0" xfId="0" applyFont="1" applyFill="1" applyAlignment="1">
      <alignment horizontal="center" vertical="center" wrapText="1"/>
    </xf>
    <xf numFmtId="3" fontId="69" fillId="77" borderId="0" xfId="0" applyNumberFormat="1" applyFont="1" applyFill="1" applyAlignment="1">
      <alignment horizontal="center" vertical="center" wrapText="1"/>
    </xf>
    <xf numFmtId="0" fontId="69" fillId="77" borderId="0" xfId="0" applyFont="1" applyFill="1" applyAlignment="1">
      <alignment horizontal="left" vertical="center" wrapText="1"/>
    </xf>
    <xf numFmtId="166" fontId="69" fillId="77" borderId="0" xfId="0" applyNumberFormat="1" applyFont="1" applyFill="1" applyAlignment="1">
      <alignment horizontal="left" vertical="center" wrapText="1"/>
    </xf>
    <xf numFmtId="0" fontId="69" fillId="77" borderId="0" xfId="0" applyFont="1" applyFill="1"/>
    <xf numFmtId="9" fontId="64" fillId="77" borderId="0" xfId="417" applyFont="1" applyFill="1" applyBorder="1" applyAlignment="1">
      <alignment horizontal="left" vertical="center" wrapText="1"/>
    </xf>
    <xf numFmtId="3" fontId="70" fillId="77" borderId="27" xfId="0" applyNumberFormat="1" applyFont="1" applyFill="1" applyBorder="1" applyAlignment="1">
      <alignment horizontal="center" vertical="center" wrapText="1"/>
    </xf>
    <xf numFmtId="2" fontId="64" fillId="77" borderId="27" xfId="0" applyNumberFormat="1" applyFont="1" applyFill="1" applyBorder="1" applyAlignment="1">
      <alignment horizontal="center" vertical="center" wrapText="1"/>
    </xf>
    <xf numFmtId="0" fontId="22" fillId="0" borderId="7" xfId="213"/>
    <xf numFmtId="0" fontId="22" fillId="0" borderId="1" xfId="213" applyBorder="1"/>
    <xf numFmtId="0" fontId="22" fillId="0" borderId="1" xfId="213" applyBorder="1" applyAlignment="1">
      <alignment horizontal="center" vertical="center"/>
    </xf>
    <xf numFmtId="0" fontId="22" fillId="0" borderId="1" xfId="213" applyFill="1" applyBorder="1" applyAlignment="1">
      <alignment horizontal="center" vertical="center"/>
    </xf>
    <xf numFmtId="0" fontId="76" fillId="81" borderId="1" xfId="213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2" fillId="0" borderId="1" xfId="213" applyBorder="1" applyAlignment="1">
      <alignment horizontal="center" vertical="center" wrapText="1"/>
    </xf>
    <xf numFmtId="0" fontId="76" fillId="80" borderId="1" xfId="213" applyFont="1" applyFill="1" applyBorder="1" applyAlignment="1">
      <alignment horizontal="center" vertical="center"/>
    </xf>
    <xf numFmtId="0" fontId="75" fillId="0" borderId="1" xfId="213" applyFont="1" applyBorder="1" applyAlignment="1">
      <alignment horizontal="center" vertical="center"/>
    </xf>
    <xf numFmtId="0" fontId="22" fillId="82" borderId="1" xfId="213" applyFill="1" applyBorder="1" applyAlignment="1">
      <alignment horizontal="center" vertical="center"/>
    </xf>
    <xf numFmtId="0" fontId="22" fillId="82" borderId="1" xfId="213" applyFill="1" applyBorder="1"/>
    <xf numFmtId="0" fontId="76" fillId="82" borderId="1" xfId="213" applyFont="1" applyFill="1" applyBorder="1" applyAlignment="1">
      <alignment horizontal="center" vertical="center"/>
    </xf>
    <xf numFmtId="0" fontId="77" fillId="0" borderId="1" xfId="213" applyFont="1" applyFill="1" applyBorder="1" applyAlignment="1">
      <alignment horizontal="center" vertical="center"/>
    </xf>
    <xf numFmtId="0" fontId="77" fillId="0" borderId="1" xfId="213" applyFont="1" applyBorder="1" applyAlignment="1">
      <alignment horizontal="center" vertical="center"/>
    </xf>
    <xf numFmtId="0" fontId="76" fillId="80" borderId="1" xfId="213" applyFont="1" applyFill="1" applyBorder="1" applyAlignment="1">
      <alignment horizontal="center" vertical="center"/>
    </xf>
    <xf numFmtId="0" fontId="22" fillId="0" borderId="2" xfId="213" applyFill="1" applyBorder="1" applyAlignment="1">
      <alignment horizontal="center" vertical="center" wrapText="1"/>
    </xf>
    <xf numFmtId="0" fontId="22" fillId="0" borderId="3" xfId="213" applyFill="1" applyBorder="1" applyAlignment="1">
      <alignment horizontal="center" vertical="center" wrapText="1"/>
    </xf>
    <xf numFmtId="0" fontId="22" fillId="0" borderId="1" xfId="213" applyFill="1" applyBorder="1" applyAlignment="1">
      <alignment horizontal="center" vertical="center"/>
    </xf>
    <xf numFmtId="0" fontId="5" fillId="0" borderId="21" xfId="0" applyFont="1" applyFill="1" applyBorder="1" applyAlignment="1">
      <alignment horizontal="left" vertical="top"/>
    </xf>
    <xf numFmtId="0" fontId="5" fillId="0" borderId="22" xfId="0" applyFont="1" applyFill="1" applyBorder="1" applyAlignment="1">
      <alignment horizontal="left" vertical="top"/>
    </xf>
    <xf numFmtId="0" fontId="22" fillId="0" borderId="1" xfId="213" applyBorder="1" applyAlignment="1">
      <alignment horizontal="center" vertical="center"/>
    </xf>
    <xf numFmtId="0" fontId="22" fillId="0" borderId="34" xfId="213" applyBorder="1" applyAlignment="1">
      <alignment horizontal="center" wrapText="1"/>
    </xf>
    <xf numFmtId="0" fontId="22" fillId="0" borderId="35" xfId="213" applyBorder="1" applyAlignment="1">
      <alignment horizontal="center" wrapText="1"/>
    </xf>
    <xf numFmtId="0" fontId="22" fillId="0" borderId="36" xfId="213" applyBorder="1" applyAlignment="1">
      <alignment horizontal="center" wrapText="1"/>
    </xf>
    <xf numFmtId="0" fontId="0" fillId="0" borderId="0" xfId="0" applyAlignment="1">
      <alignment horizontal="center" wrapText="1"/>
    </xf>
    <xf numFmtId="0" fontId="68" fillId="77" borderId="28" xfId="0" applyFont="1" applyFill="1" applyBorder="1" applyAlignment="1">
      <alignment horizontal="right" vertical="center" wrapText="1"/>
    </xf>
    <xf numFmtId="0" fontId="68" fillId="77" borderId="29" xfId="0" applyFont="1" applyFill="1" applyBorder="1" applyAlignment="1">
      <alignment horizontal="right" vertical="center" wrapText="1"/>
    </xf>
    <xf numFmtId="0" fontId="68" fillId="77" borderId="30" xfId="0" applyFont="1" applyFill="1" applyBorder="1" applyAlignment="1">
      <alignment horizontal="right" vertical="center" wrapText="1"/>
    </xf>
    <xf numFmtId="49" fontId="64" fillId="77" borderId="31" xfId="0" applyNumberFormat="1" applyFont="1" applyFill="1" applyBorder="1" applyAlignment="1">
      <alignment horizontal="center" vertical="center" wrapText="1"/>
    </xf>
    <xf numFmtId="49" fontId="64" fillId="77" borderId="32" xfId="0" applyNumberFormat="1" applyFont="1" applyFill="1" applyBorder="1" applyAlignment="1">
      <alignment horizontal="center" vertical="center" wrapText="1"/>
    </xf>
    <xf numFmtId="49" fontId="64" fillId="77" borderId="33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7" fillId="0" borderId="1" xfId="0" applyFont="1" applyBorder="1" applyAlignment="1">
      <alignment horizontal="center" vertical="center" wrapText="1"/>
    </xf>
    <xf numFmtId="0" fontId="6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0" fillId="0" borderId="37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38" xfId="0" applyFill="1" applyBorder="1" applyAlignment="1">
      <alignment wrapText="1"/>
    </xf>
    <xf numFmtId="0" fontId="0" fillId="0" borderId="36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34" xfId="0" applyFill="1" applyBorder="1"/>
    <xf numFmtId="0" fontId="0" fillId="0" borderId="39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40" xfId="0" applyFill="1" applyBorder="1"/>
  </cellXfs>
  <cellStyles count="479">
    <cellStyle name="_x0012_" xfId="10"/>
    <cellStyle name="_2008_план РК (увеличенный)_Дельтаплан" xfId="12"/>
    <cellStyle name="_2008_план РК (увеличенный)_Дельтаплан_Шаблон медиа-плана_для_ РА (2)" xfId="13"/>
    <cellStyle name="_2008_план РК (увеличенный)_Дельтаплан_ЭКРАН Эксперт" xfId="14"/>
    <cellStyle name="_3_6_Екб_окт" xfId="15"/>
    <cellStyle name="_3_6_Екб_окт_СТС_МЕГАФОН_Нижневартовск" xfId="16"/>
    <cellStyle name="_3_6_Екб_окт_ТВ_МЕГАФОН_Нижневартовск CTC" xfId="17"/>
    <cellStyle name="_Итоговый 28.05.08" xfId="20"/>
    <cellStyle name="_Итоговый 28.05.08_СТС_МЕГАФОН_Нижневартовск" xfId="21"/>
    <cellStyle name="_Итоговый 28.05.08_ТВ_МЕГАФОН_Нижневартовск CTC" xfId="22"/>
    <cellStyle name="_Итоговый ФрешКлимат 16.06.08" xfId="23"/>
    <cellStyle name="_Итоговый ФрешКлимат 16.06.08_СТС_МЕГАФОН_Нижневартовск" xfId="24"/>
    <cellStyle name="_Итоговый ФрешКлимат 16.06.08_ТВ_МЕГАФОН_Нижневартовск CTC" xfId="25"/>
    <cellStyle name="_КОНСТРУКТОР+_АПРЕЛЬ 2009" xfId="26"/>
    <cellStyle name="_медиаплан_03.09.08_Интератлантик" xfId="27"/>
    <cellStyle name="_медиаплан_03.09.08_Интератлантик_СТС_МЕГАФОН_Нижневартовск" xfId="28"/>
    <cellStyle name="_медиаплан_03.09.08_Интератлантик_ТВ_МЕГАФОН_Нижневартовск CTC" xfId="29"/>
    <cellStyle name="_медиаплан_04.07.08" xfId="30"/>
    <cellStyle name="_медиаплан_04.07.08_СТС_МЕГАФОН_Нижневартовск" xfId="31"/>
    <cellStyle name="_медиаплан_04.07.08_ТВ_МЕГАФОН_Нижневартовск CTC" xfId="32"/>
    <cellStyle name="_Радио 6-19.10" xfId="33"/>
    <cellStyle name="_Радио 6-19.10_СТС_МЕГАФОН_Нижневартовск" xfId="34"/>
    <cellStyle name="_Радио 6-19.10_ТВ_МЕГАФОН_Нижневартовск CTC" xfId="35"/>
    <cellStyle name="_Реж (2)" xfId="36"/>
    <cellStyle name="_Реж (2)_СТС_МЕГАФОН_Нижневартовск" xfId="37"/>
    <cellStyle name="_Реж (2)_ТВ_МЕГАФОН_Нижневартовск CTC" xfId="38"/>
    <cellStyle name="_Серов август-сентябрь 2008" xfId="39"/>
    <cellStyle name="_Серов август-сентябрь 2008_Шаблон медиа-плана_для_ РА (2)" xfId="40"/>
    <cellStyle name="_Смета Норд Н.Тагил февраль-март 2008" xfId="41"/>
    <cellStyle name="_Смета Норд Н.Тагил февраль-март 2008_Шаблон медиа-плана_для_ РА (2)" xfId="42"/>
    <cellStyle name="_Сухой Лог" xfId="43"/>
    <cellStyle name="_Сухой Лог_СТС_МЕГАФОН_Нижневартовск" xfId="44"/>
    <cellStyle name="_Сухой лог_ТВ_1" xfId="45"/>
    <cellStyle name="_Сухой лог_ТВ_1_Шаблон медиа-плана_для_ РА (2)" xfId="46"/>
    <cellStyle name="_Сухой лог_ТВ_1_ЭКРАН Эксперт" xfId="47"/>
    <cellStyle name="_Сухой Лог_ТВ_МЕГАФОН_Нижневартовск CTC" xfId="48"/>
    <cellStyle name="_ТВ-сетка_шаблон (1 скидка)" xfId="49"/>
    <cellStyle name="_ТВ-сетка_шаблон (1 скидка)_Шаблон медиа-плана_для_ РА (2)" xfId="50"/>
    <cellStyle name="_ТВ-сетка_шаблон (1 скидка)_ЭКРАН Эксперт" xfId="51"/>
    <cellStyle name="_Чебаркуль_радио_6-19.10" xfId="52"/>
    <cellStyle name="_Чебаркуль_радио_6-19.10_Шаблон медиа-плана_для_ РА (2)" xfId="53"/>
    <cellStyle name="_Чебаркуль_радио_6-19.10_ЭКРАН Эксперт" xfId="54"/>
    <cellStyle name="_Media Markt_metro_OOH_2006-2007_SPb" xfId="18"/>
    <cellStyle name="_SPB_Media Markt_OOH_2006-2007" xfId="19"/>
    <cellStyle name="? ИЂA??2?V?z?ћ?В?ж?_x000a_.Rvљѕв*????#???ppp????????????????????????????????????????????????????????????????" xfId="11"/>
    <cellStyle name="0,0_x000a__x000a_NA_x000a__x000a_" xfId="384"/>
    <cellStyle name="2.Жирный" xfId="55"/>
    <cellStyle name="20% - Акцент1 2" xfId="63"/>
    <cellStyle name="20% - Акцент1 2 2" xfId="64"/>
    <cellStyle name="20% - Акцент1 3" xfId="65"/>
    <cellStyle name="20% - Акцент1 4" xfId="66"/>
    <cellStyle name="20% - Акцент1 5" xfId="67"/>
    <cellStyle name="20% - Акцент1 6" xfId="68"/>
    <cellStyle name="20% - Акцент1 7" xfId="69"/>
    <cellStyle name="20% - Акцент2 2" xfId="71"/>
    <cellStyle name="20% - Акцент2 2 2" xfId="72"/>
    <cellStyle name="20% - Акцент2 3" xfId="73"/>
    <cellStyle name="20% - Акцент2 4" xfId="74"/>
    <cellStyle name="20% - Акцент2 5" xfId="75"/>
    <cellStyle name="20% - Акцент2 6" xfId="76"/>
    <cellStyle name="20% - Акцент2 7" xfId="77"/>
    <cellStyle name="20% - Акцент3 2" xfId="79"/>
    <cellStyle name="20% - Акцент3 2 2" xfId="80"/>
    <cellStyle name="20% - Акцент3 3" xfId="81"/>
    <cellStyle name="20% - Акцент3 4" xfId="82"/>
    <cellStyle name="20% - Акцент3 5" xfId="83"/>
    <cellStyle name="20% - Акцент3 6" xfId="84"/>
    <cellStyle name="20% - Акцент3 7" xfId="85"/>
    <cellStyle name="20% - Акцент4 2" xfId="87"/>
    <cellStyle name="20% - Акцент4 2 2" xfId="88"/>
    <cellStyle name="20% - Акцент4 3" xfId="89"/>
    <cellStyle name="20% - Акцент4 4" xfId="90"/>
    <cellStyle name="20% - Акцент4 5" xfId="91"/>
    <cellStyle name="20% - Акцент4 6" xfId="92"/>
    <cellStyle name="20% - Акцент4 7" xfId="93"/>
    <cellStyle name="20% - Акцент5 2" xfId="95"/>
    <cellStyle name="20% - Акцент5 2 2" xfId="96"/>
    <cellStyle name="20% - Акцент5 3" xfId="97"/>
    <cellStyle name="20% - Акцент5 4" xfId="98"/>
    <cellStyle name="20% - Акцент5 5" xfId="99"/>
    <cellStyle name="20% - Акцент5 6" xfId="100"/>
    <cellStyle name="20% - Акцент6 2" xfId="102"/>
    <cellStyle name="20% - Акцент6 2 2" xfId="103"/>
    <cellStyle name="20% - Акцент6 3" xfId="104"/>
    <cellStyle name="20% - Акцент6 4" xfId="105"/>
    <cellStyle name="20% - Акцент6 5" xfId="106"/>
    <cellStyle name="20% - Акцент6 6" xfId="107"/>
    <cellStyle name="20% - Accent1" xfId="56"/>
    <cellStyle name="20% - Accent2" xfId="57"/>
    <cellStyle name="20% - Accent3" xfId="58"/>
    <cellStyle name="20% - Accent4" xfId="59"/>
    <cellStyle name="20% - Accent5" xfId="60"/>
    <cellStyle name="20% - Accent6" xfId="61"/>
    <cellStyle name="20% — акцент1" xfId="62"/>
    <cellStyle name="20% — акцент2" xfId="70"/>
    <cellStyle name="20% — акцент3" xfId="78"/>
    <cellStyle name="20% — акцент4" xfId="86"/>
    <cellStyle name="20% — акцент5" xfId="94"/>
    <cellStyle name="20% — акцент6" xfId="101"/>
    <cellStyle name="40% - Акцент1 2" xfId="115"/>
    <cellStyle name="40% - Акцент1 2 2" xfId="116"/>
    <cellStyle name="40% - Акцент1 3" xfId="117"/>
    <cellStyle name="40% - Акцент1 4" xfId="118"/>
    <cellStyle name="40% - Акцент1 5" xfId="119"/>
    <cellStyle name="40% - Акцент1 6" xfId="120"/>
    <cellStyle name="40% - Акцент2 2" xfId="122"/>
    <cellStyle name="40% - Акцент2 2 2" xfId="123"/>
    <cellStyle name="40% - Акцент2 3" xfId="124"/>
    <cellStyle name="40% - Акцент2 4" xfId="125"/>
    <cellStyle name="40% - Акцент2 5" xfId="126"/>
    <cellStyle name="40% - Акцент2 6" xfId="127"/>
    <cellStyle name="40% - Акцент3 2" xfId="129"/>
    <cellStyle name="40% - Акцент3 2 2" xfId="130"/>
    <cellStyle name="40% - Акцент3 3" xfId="131"/>
    <cellStyle name="40% - Акцент3 4" xfId="132"/>
    <cellStyle name="40% - Акцент3 5" xfId="133"/>
    <cellStyle name="40% - Акцент3 6" xfId="134"/>
    <cellStyle name="40% - Акцент3 7" xfId="135"/>
    <cellStyle name="40% - Акцент4 2" xfId="137"/>
    <cellStyle name="40% - Акцент4 2 2" xfId="138"/>
    <cellStyle name="40% - Акцент4 3" xfId="139"/>
    <cellStyle name="40% - Акцент4 4" xfId="140"/>
    <cellStyle name="40% - Акцент4 5" xfId="141"/>
    <cellStyle name="40% - Акцент4 6" xfId="142"/>
    <cellStyle name="40% - Акцент5 2" xfId="144"/>
    <cellStyle name="40% - Акцент5 2 2" xfId="145"/>
    <cellStyle name="40% - Акцент5 3" xfId="146"/>
    <cellStyle name="40% - Акцент5 4" xfId="147"/>
    <cellStyle name="40% - Акцент5 5" xfId="148"/>
    <cellStyle name="40% - Акцент5 6" xfId="149"/>
    <cellStyle name="40% - Акцент6 2" xfId="151"/>
    <cellStyle name="40% - Акцент6 2 2" xfId="152"/>
    <cellStyle name="40% - Акцент6 3" xfId="153"/>
    <cellStyle name="40% - Акцент6 4" xfId="154"/>
    <cellStyle name="40% - Акцент6 5" xfId="155"/>
    <cellStyle name="40% - Акцент6 6" xfId="156"/>
    <cellStyle name="40% - Accent1" xfId="108"/>
    <cellStyle name="40% - Accent2" xfId="109"/>
    <cellStyle name="40% - Accent3" xfId="110"/>
    <cellStyle name="40% - Accent4" xfId="111"/>
    <cellStyle name="40% - Accent5" xfId="112"/>
    <cellStyle name="40% - Accent6" xfId="113"/>
    <cellStyle name="40% — акцент1" xfId="114"/>
    <cellStyle name="40% — акцент2" xfId="121"/>
    <cellStyle name="40% — акцент3" xfId="128"/>
    <cellStyle name="40% — акцент4" xfId="136"/>
    <cellStyle name="40% — акцент5" xfId="143"/>
    <cellStyle name="40% — акцент6" xfId="150"/>
    <cellStyle name="60% - Акцент1 2" xfId="164"/>
    <cellStyle name="60% - Акцент1 2 2" xfId="165"/>
    <cellStyle name="60% - Акцент1 3" xfId="166"/>
    <cellStyle name="60% - Акцент1 4" xfId="167"/>
    <cellStyle name="60% - Акцент1 5" xfId="168"/>
    <cellStyle name="60% - Акцент2 2" xfId="170"/>
    <cellStyle name="60% - Акцент2 2 2" xfId="171"/>
    <cellStyle name="60% - Акцент2 3" xfId="172"/>
    <cellStyle name="60% - Акцент2 4" xfId="173"/>
    <cellStyle name="60% - Акцент2 5" xfId="174"/>
    <cellStyle name="60% - Акцент3 2" xfId="176"/>
    <cellStyle name="60% - Акцент3 2 2" xfId="177"/>
    <cellStyle name="60% - Акцент3 3" xfId="178"/>
    <cellStyle name="60% - Акцент3 4" xfId="179"/>
    <cellStyle name="60% - Акцент3 5" xfId="180"/>
    <cellStyle name="60% - Акцент3 6" xfId="181"/>
    <cellStyle name="60% - Акцент4 2" xfId="183"/>
    <cellStyle name="60% - Акцент4 2 2" xfId="184"/>
    <cellStyle name="60% - Акцент4 3" xfId="185"/>
    <cellStyle name="60% - Акцент4 4" xfId="186"/>
    <cellStyle name="60% - Акцент4 5" xfId="187"/>
    <cellStyle name="60% - Акцент4 6" xfId="188"/>
    <cellStyle name="60% - Акцент5 2" xfId="190"/>
    <cellStyle name="60% - Акцент5 2 2" xfId="191"/>
    <cellStyle name="60% - Акцент5 3" xfId="192"/>
    <cellStyle name="60% - Акцент5 4" xfId="193"/>
    <cellStyle name="60% - Акцент5 5" xfId="194"/>
    <cellStyle name="60% - Акцент6 2" xfId="196"/>
    <cellStyle name="60% - Акцент6 2 2" xfId="197"/>
    <cellStyle name="60% - Акцент6 3" xfId="198"/>
    <cellStyle name="60% - Акцент6 4" xfId="199"/>
    <cellStyle name="60% - Акцент6 5" xfId="200"/>
    <cellStyle name="60% - Акцент6 6" xfId="201"/>
    <cellStyle name="60% - Accent1" xfId="157"/>
    <cellStyle name="60% - Accent2" xfId="158"/>
    <cellStyle name="60% - Accent3" xfId="159"/>
    <cellStyle name="60% - Accent4" xfId="160"/>
    <cellStyle name="60% - Accent5" xfId="161"/>
    <cellStyle name="60% - Accent6" xfId="162"/>
    <cellStyle name="60% — акцент1" xfId="163"/>
    <cellStyle name="60% — акцент2" xfId="169"/>
    <cellStyle name="60% — акцент3" xfId="175"/>
    <cellStyle name="60% — акцент4" xfId="182"/>
    <cellStyle name="60% — акцент5" xfId="189"/>
    <cellStyle name="60% — акцент6" xfId="195"/>
    <cellStyle name="Акцент1 2" xfId="296"/>
    <cellStyle name="Акцент1 2 2" xfId="297"/>
    <cellStyle name="Акцент1 3" xfId="298"/>
    <cellStyle name="Акцент2 2" xfId="299"/>
    <cellStyle name="Акцент2 2 2" xfId="300"/>
    <cellStyle name="Акцент2 3" xfId="301"/>
    <cellStyle name="Акцент3 2" xfId="302"/>
    <cellStyle name="Акцент3 2 2" xfId="303"/>
    <cellStyle name="Акцент3 3" xfId="304"/>
    <cellStyle name="Акцент4 2" xfId="305"/>
    <cellStyle name="Акцент4 2 2" xfId="306"/>
    <cellStyle name="Акцент4 3" xfId="307"/>
    <cellStyle name="Акцент5 2" xfId="308"/>
    <cellStyle name="Акцент5 2 2" xfId="309"/>
    <cellStyle name="Акцент5 3" xfId="310"/>
    <cellStyle name="Акцент6 2" xfId="311"/>
    <cellStyle name="Акцент6 2 2" xfId="312"/>
    <cellStyle name="Акцент6 3" xfId="313"/>
    <cellStyle name="Ввод  2" xfId="314"/>
    <cellStyle name="Ввод  2 2" xfId="315"/>
    <cellStyle name="Ввод  3" xfId="316"/>
    <cellStyle name="Вывод 2" xfId="317"/>
    <cellStyle name="Вывод 2 2" xfId="318"/>
    <cellStyle name="Вывод 3" xfId="319"/>
    <cellStyle name="Выворотка" xfId="320"/>
    <cellStyle name="Вычисление 2" xfId="321"/>
    <cellStyle name="Вычисление 2 2" xfId="322"/>
    <cellStyle name="Вычисление 3" xfId="323"/>
    <cellStyle name="Гиперссылка" xfId="418" builtinId="8" hidden="1"/>
    <cellStyle name="Гиперссылка" xfId="420" builtinId="8" hidden="1"/>
    <cellStyle name="Гиперссылка" xfId="423" builtinId="8" hidden="1"/>
    <cellStyle name="Гиперссылка" xfId="425" builtinId="8" hidden="1"/>
    <cellStyle name="Гиперссылка" xfId="427" builtinId="8" hidden="1"/>
    <cellStyle name="Гиперссылка" xfId="429" builtinId="8" hidden="1"/>
    <cellStyle name="Гиперссылка" xfId="431" builtinId="8" hidden="1"/>
    <cellStyle name="Гиперссылка" xfId="433" builtinId="8" hidden="1"/>
    <cellStyle name="Гиперссылка" xfId="435" builtinId="8" hidden="1"/>
    <cellStyle name="Гиперссылка" xfId="437" builtinId="8" hidden="1"/>
    <cellStyle name="Гиперссылка" xfId="439" builtinId="8" hidden="1"/>
    <cellStyle name="Гиперссылка" xfId="441" builtinId="8" hidden="1"/>
    <cellStyle name="Гиперссылка" xfId="443" builtinId="8" hidden="1"/>
    <cellStyle name="Гиперссылка" xfId="445" builtinId="8" hidden="1"/>
    <cellStyle name="Гиперссылка" xfId="447" builtinId="8" hidden="1"/>
    <cellStyle name="Гиперссылка" xfId="449" builtinId="8" hidden="1"/>
    <cellStyle name="Гиперссылка" xfId="451" builtinId="8" hidden="1"/>
    <cellStyle name="Гиперссылка" xfId="453" builtinId="8" hidden="1"/>
    <cellStyle name="Гиперссылка" xfId="455" builtinId="8" hidden="1"/>
    <cellStyle name="Гиперссылка" xfId="457" builtinId="8" hidden="1"/>
    <cellStyle name="Гиперссылка" xfId="459" builtinId="8" hidden="1"/>
    <cellStyle name="Гиперссылка" xfId="461" builtinId="8" hidden="1"/>
    <cellStyle name="Гиперссылка" xfId="463" builtinId="8" hidden="1"/>
    <cellStyle name="Гиперссылка" xfId="465" builtinId="8" hidden="1"/>
    <cellStyle name="Гиперссылка" xfId="467" builtinId="8" hidden="1"/>
    <cellStyle name="Гиперссылка" xfId="469" builtinId="8" hidden="1"/>
    <cellStyle name="Гиперссылка" xfId="471" builtinId="8" hidden="1"/>
    <cellStyle name="Гиперссылка" xfId="473" builtinId="8" hidden="1"/>
    <cellStyle name="Гиперссылка" xfId="475" builtinId="8" hidden="1"/>
    <cellStyle name="Гиперссылка" xfId="477" builtinId="8" hidden="1"/>
    <cellStyle name="Гиперссылка 2" xfId="324"/>
    <cellStyle name="Гиперссылка 2 2" xfId="325"/>
    <cellStyle name="Гиперссылка 3" xfId="326"/>
    <cellStyle name="Гиперссылка 3 2" xfId="327"/>
    <cellStyle name="Денежный [0] 2" xfId="328"/>
    <cellStyle name="Денежный 2" xfId="1"/>
    <cellStyle name="Денежный 3" xfId="329"/>
    <cellStyle name="Заголовок" xfId="330"/>
    <cellStyle name="Заголовок 1 2" xfId="331"/>
    <cellStyle name="Заголовок 2 2" xfId="332"/>
    <cellStyle name="Заголовок 3 2" xfId="333"/>
    <cellStyle name="Заголовок 4 2" xfId="334"/>
    <cellStyle name="Итог 2" xfId="335"/>
    <cellStyle name="Контрольная ячейка 2" xfId="336"/>
    <cellStyle name="Контрольная ячейка 2 2" xfId="337"/>
    <cellStyle name="Контрольная ячейка 3" xfId="338"/>
    <cellStyle name="Название 2" xfId="339"/>
    <cellStyle name="Нейтральный 2" xfId="340"/>
    <cellStyle name="Нейтральный 2 2" xfId="341"/>
    <cellStyle name="Нейтральный 3" xfId="342"/>
    <cellStyle name="Обычный" xfId="0" builtinId="0"/>
    <cellStyle name="Обычный 10" xfId="343"/>
    <cellStyle name="Обычный 11" xfId="416"/>
    <cellStyle name="Обычный 2" xfId="2"/>
    <cellStyle name="Обычный 2 2" xfId="3"/>
    <cellStyle name="Обычный 2 3" xfId="8"/>
    <cellStyle name="Обычный 2 4" xfId="344"/>
    <cellStyle name="Обычный 3" xfId="4"/>
    <cellStyle name="Обычный 3 2" xfId="345"/>
    <cellStyle name="Обычный 3 3" xfId="346"/>
    <cellStyle name="Обычный 3 4" xfId="347"/>
    <cellStyle name="Обычный 4" xfId="5"/>
    <cellStyle name="Обычный 4 2" xfId="348"/>
    <cellStyle name="Обычный 5" xfId="9"/>
    <cellStyle name="Обычный 5 2" xfId="349"/>
    <cellStyle name="Обычный 6" xfId="350"/>
    <cellStyle name="Обычный 7" xfId="351"/>
    <cellStyle name="Обычный 7 2" xfId="352"/>
    <cellStyle name="Обычный 8" xfId="353"/>
    <cellStyle name="Обычный 9" xfId="354"/>
    <cellStyle name="Обычный 9 2" xfId="355"/>
    <cellStyle name="Открывавшаяся гиперссылка" xfId="419" builtinId="9" hidden="1"/>
    <cellStyle name="Открывавшаяся гиперссылка" xfId="421" builtinId="9" hidden="1"/>
    <cellStyle name="Открывавшаяся гиперссылка" xfId="424" builtinId="9" hidden="1"/>
    <cellStyle name="Открывавшаяся гиперссылка" xfId="426" builtinId="9" hidden="1"/>
    <cellStyle name="Открывавшаяся гиперссылка" xfId="428" builtinId="9" hidden="1"/>
    <cellStyle name="Открывавшаяся гиперссылка" xfId="430" builtinId="9" hidden="1"/>
    <cellStyle name="Открывавшаяся гиперссылка" xfId="432" builtinId="9" hidden="1"/>
    <cellStyle name="Открывавшаяся гиперссылка" xfId="434" builtinId="9" hidden="1"/>
    <cellStyle name="Открывавшаяся гиперссылка" xfId="436" builtinId="9" hidden="1"/>
    <cellStyle name="Открывавшаяся гиперссылка" xfId="438" builtinId="9" hidden="1"/>
    <cellStyle name="Открывавшаяся гиперссылка" xfId="440" builtinId="9" hidden="1"/>
    <cellStyle name="Открывавшаяся гиперссылка" xfId="442" builtinId="9" hidden="1"/>
    <cellStyle name="Открывавшаяся гиперссылка" xfId="444" builtinId="9" hidden="1"/>
    <cellStyle name="Открывавшаяся гиперссылка" xfId="446" builtinId="9" hidden="1"/>
    <cellStyle name="Открывавшаяся гиперссылка" xfId="448" builtinId="9" hidden="1"/>
    <cellStyle name="Открывавшаяся гиперссылка" xfId="450" builtinId="9" hidden="1"/>
    <cellStyle name="Открывавшаяся гиперссылка" xfId="452" builtinId="9" hidden="1"/>
    <cellStyle name="Открывавшаяся гиперссылка" xfId="454" builtinId="9" hidden="1"/>
    <cellStyle name="Открывавшаяся гиперссылка" xfId="456" builtinId="9" hidden="1"/>
    <cellStyle name="Открывавшаяся гиперссылка" xfId="458" builtinId="9" hidden="1"/>
    <cellStyle name="Открывавшаяся гиперссылка" xfId="460" builtinId="9" hidden="1"/>
    <cellStyle name="Открывавшаяся гиперссылка" xfId="462" builtinId="9" hidden="1"/>
    <cellStyle name="Открывавшаяся гиперссылка" xfId="464" builtinId="9" hidden="1"/>
    <cellStyle name="Открывавшаяся гиперссылка" xfId="466" builtinId="9" hidden="1"/>
    <cellStyle name="Открывавшаяся гиперссылка" xfId="468" builtinId="9" hidden="1"/>
    <cellStyle name="Открывавшаяся гиперссылка" xfId="470" builtinId="9" hidden="1"/>
    <cellStyle name="Открывавшаяся гиперссылка" xfId="472" builtinId="9" hidden="1"/>
    <cellStyle name="Открывавшаяся гиперссылка" xfId="474" builtinId="9" hidden="1"/>
    <cellStyle name="Открывавшаяся гиперссылка" xfId="476" builtinId="9" hidden="1"/>
    <cellStyle name="Открывавшаяся гиперссылка" xfId="478" builtinId="9" hidden="1"/>
    <cellStyle name="Открывавшаяся гиперссылка 2" xfId="6"/>
    <cellStyle name="Открывавшаяся гиперссылка 2 2" xfId="7"/>
    <cellStyle name="Плохой 2" xfId="356"/>
    <cellStyle name="Плохой 2 2" xfId="357"/>
    <cellStyle name="Плохой 3" xfId="358"/>
    <cellStyle name="Пояснение 2" xfId="359"/>
    <cellStyle name="Примечание 2" xfId="360"/>
    <cellStyle name="Примечание 2 2" xfId="361"/>
    <cellStyle name="Примечание 2 3" xfId="362"/>
    <cellStyle name="Примечание 3" xfId="363"/>
    <cellStyle name="Примечание 4" xfId="364"/>
    <cellStyle name="Примечание 5" xfId="365"/>
    <cellStyle name="Примечание 6" xfId="366"/>
    <cellStyle name="Процентный" xfId="417" builtinId="5"/>
    <cellStyle name="Процентный 2" xfId="367"/>
    <cellStyle name="Процентный 3" xfId="368"/>
    <cellStyle name="Процентный 4" xfId="369"/>
    <cellStyle name="Процентный 5" xfId="370"/>
    <cellStyle name="Связанная ячейка 2" xfId="371"/>
    <cellStyle name="Стиль 1" xfId="372"/>
    <cellStyle name="Стиль 1 2" xfId="373"/>
    <cellStyle name="Стиль 1 3" xfId="374"/>
    <cellStyle name="Стиль 2" xfId="422"/>
    <cellStyle name="Текст предупреждения 2" xfId="375"/>
    <cellStyle name="Тысячи [0]_laroux" xfId="376"/>
    <cellStyle name="Тысячи_laroux" xfId="378"/>
    <cellStyle name="Тысячи(0)" xfId="377"/>
    <cellStyle name="Упаковка" xfId="379"/>
    <cellStyle name="Финансовый [0] 2" xfId="413"/>
    <cellStyle name="Финансовый 2" xfId="380"/>
    <cellStyle name="Финансовый 3" xfId="414"/>
    <cellStyle name="Финансовый 4" xfId="415"/>
    <cellStyle name="Хороший 2" xfId="381"/>
    <cellStyle name="Хороший 2 2" xfId="382"/>
    <cellStyle name="Хороший 3" xfId="383"/>
    <cellStyle name="Accent1" xfId="202"/>
    <cellStyle name="Accent1 - 20%" xfId="385"/>
    <cellStyle name="Accent1 - 40%" xfId="386"/>
    <cellStyle name="Accent1 - 60%" xfId="387"/>
    <cellStyle name="Accent1_НОВАЯ СМЕТА" xfId="388"/>
    <cellStyle name="Accent2" xfId="203"/>
    <cellStyle name="Accent2 - 20%" xfId="389"/>
    <cellStyle name="Accent2 - 40%" xfId="390"/>
    <cellStyle name="Accent2 - 60%" xfId="391"/>
    <cellStyle name="Accent2_НОВАЯ СМЕТА" xfId="392"/>
    <cellStyle name="Accent3" xfId="204"/>
    <cellStyle name="Accent3 - 20%" xfId="393"/>
    <cellStyle name="Accent3 - 40%" xfId="394"/>
    <cellStyle name="Accent3 - 60%" xfId="395"/>
    <cellStyle name="Accent3_НОВАЯ СМЕТА" xfId="396"/>
    <cellStyle name="Accent4" xfId="205"/>
    <cellStyle name="Accent4 - 20%" xfId="397"/>
    <cellStyle name="Accent4 - 40%" xfId="398"/>
    <cellStyle name="Accent4 - 60%" xfId="399"/>
    <cellStyle name="Accent4_НОВАЯ СМЕТА" xfId="400"/>
    <cellStyle name="Accent5" xfId="206"/>
    <cellStyle name="Accent5 - 20%" xfId="401"/>
    <cellStyle name="Accent5 - 40%" xfId="402"/>
    <cellStyle name="Accent5 - 60%" xfId="403"/>
    <cellStyle name="Accent5_НОВАЯ СМЕТА" xfId="404"/>
    <cellStyle name="Accent6" xfId="207"/>
    <cellStyle name="Accent6 - 20%" xfId="405"/>
    <cellStyle name="Accent6 - 40%" xfId="406"/>
    <cellStyle name="Accent6 - 60%" xfId="407"/>
    <cellStyle name="Accent6_НОВАЯ СМЕТА" xfId="408"/>
    <cellStyle name="Bad" xfId="208"/>
    <cellStyle name="Border" xfId="209"/>
    <cellStyle name="Calculation" xfId="210"/>
    <cellStyle name="čárky [0]_OFFICE_" xfId="211"/>
    <cellStyle name="čárky_OFFICE_" xfId="212"/>
    <cellStyle name="Channel" xfId="213"/>
    <cellStyle name="Check Cell" xfId="214"/>
    <cellStyle name="čiarky [0]_OFFICE_" xfId="215"/>
    <cellStyle name="čiarky_OFFICE_" xfId="216"/>
    <cellStyle name="Comma [0]_1.200th " xfId="217"/>
    <cellStyle name="Comma_1.200th " xfId="218"/>
    <cellStyle name="Cost" xfId="219"/>
    <cellStyle name="Currency [0]_1.200th " xfId="220"/>
    <cellStyle name="Currency_1.200th " xfId="221"/>
    <cellStyle name="Datum" xfId="222"/>
    <cellStyle name="Discount" xfId="223"/>
    <cellStyle name="DiscountText" xfId="224"/>
    <cellStyle name="Emphasis 1" xfId="409"/>
    <cellStyle name="Emphasis 2" xfId="410"/>
    <cellStyle name="Emphasis 3" xfId="411"/>
    <cellStyle name="Euro" xfId="225"/>
    <cellStyle name="Explanatory Text" xfId="226"/>
    <cellStyle name="Ezres [0]_OFFICE_" xfId="227"/>
    <cellStyle name="Ezres_OFFICE_" xfId="228"/>
    <cellStyle name="Followed Hyperlink_2002 Stary Melnik Non - TV Promo Schedule" xfId="229"/>
    <cellStyle name="Good" xfId="230"/>
    <cellStyle name="Grey" xfId="231"/>
    <cellStyle name="Head" xfId="232"/>
    <cellStyle name="HeadCorner" xfId="233"/>
    <cellStyle name="Heading 1" xfId="234"/>
    <cellStyle name="Heading 2" xfId="235"/>
    <cellStyle name="Heading 3" xfId="236"/>
    <cellStyle name="Heading 4" xfId="237"/>
    <cellStyle name="Hyperlink_2002 Stary Melnik Non - TV Promo Schedule" xfId="238"/>
    <cellStyle name="Hypertextový odkaz_OFFICE_" xfId="239"/>
    <cellStyle name="Input" xfId="240"/>
    <cellStyle name="Input [yellow]" xfId="241"/>
    <cellStyle name="Issue" xfId="242"/>
    <cellStyle name="Linked Cell" xfId="243"/>
    <cellStyle name="meny_OFFICE_" xfId="244"/>
    <cellStyle name="měny_OFFICE_" xfId="245"/>
    <cellStyle name="Milliers [0]_laroux" xfId="246"/>
    <cellStyle name="Milliers_laroux" xfId="247"/>
    <cellStyle name="Neutral" xfId="248"/>
    <cellStyle name="Normal - Style1" xfId="249"/>
    <cellStyle name="Normal_?anoia UPSA ia 2 iieoaiaea " xfId="250"/>
    <cellStyle name="Normál_HUNhdd2003" xfId="251"/>
    <cellStyle name="Normal_Key Strategy Information" xfId="252"/>
    <cellStyle name="Normál_OFFICE_" xfId="253"/>
    <cellStyle name="Normal_pldt_7_Plano Pub. nacional 2003" xfId="254"/>
    <cellStyle name="normální_All" xfId="255"/>
    <cellStyle name="Note" xfId="256"/>
    <cellStyle name="Output" xfId="257"/>
    <cellStyle name="Pénznem [0]_OFFICE_" xfId="258"/>
    <cellStyle name="Pénznem_OFFICE_" xfId="259"/>
    <cellStyle name="Percent" xfId="260"/>
    <cellStyle name="Percent [2]" xfId="261"/>
    <cellStyle name="Percent 2" xfId="262"/>
    <cellStyle name="Percent 3" xfId="263"/>
    <cellStyle name="Percent 4" xfId="264"/>
    <cellStyle name="Percent_flagman-ress in regions" xfId="265"/>
    <cellStyle name="Popis" xfId="266"/>
    <cellStyle name="Program" xfId="267"/>
    <cellStyle name="Rubrik" xfId="268"/>
    <cellStyle name="S13" xfId="269"/>
    <cellStyle name="S16" xfId="270"/>
    <cellStyle name="S16 2" xfId="271"/>
    <cellStyle name="S16 3" xfId="272"/>
    <cellStyle name="S27" xfId="273"/>
    <cellStyle name="S28" xfId="274"/>
    <cellStyle name="S29" xfId="275"/>
    <cellStyle name="S29 2" xfId="276"/>
    <cellStyle name="S31" xfId="277"/>
    <cellStyle name="S32" xfId="278"/>
    <cellStyle name="S5" xfId="279"/>
    <cellStyle name="Sheet Title" xfId="412"/>
    <cellStyle name="skugga" xfId="280"/>
    <cellStyle name="Sledovaný hypertextový odkaz_OFFICE_" xfId="281"/>
    <cellStyle name="Standard_Gammon" xfId="282"/>
    <cellStyle name="Table" xfId="283"/>
    <cellStyle name="Talmed2decimaler" xfId="284"/>
    <cellStyle name="Talutandecimaler" xfId="285"/>
    <cellStyle name="Tid" xfId="286"/>
    <cellStyle name="Time" xfId="287"/>
    <cellStyle name="Title" xfId="288"/>
    <cellStyle name="Total" xfId="289"/>
    <cellStyle name="Tusental (0)_Bok1 Diagram 10" xfId="290"/>
    <cellStyle name="Tusental_Bok1 Diagram 10" xfId="291"/>
    <cellStyle name="Underrubrik" xfId="292"/>
    <cellStyle name="Valuta (0)_Bok1 Diagram 10" xfId="293"/>
    <cellStyle name="Valuta_BLAD" xfId="294"/>
    <cellStyle name="Warning Text" xfId="295"/>
  </cellStyles>
  <dxfs count="9"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</dxfs>
  <tableStyles count="0" defaultTableStyle="TableStyleMedium9" defaultPivotStyle="PivotStyleLight16"/>
  <colors>
    <mruColors>
      <color rgb="FFFF3300"/>
      <color rgb="FFC7330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31255</xdr:colOff>
      <xdr:row>1</xdr:row>
      <xdr:rowOff>21668</xdr:rowOff>
    </xdr:from>
    <xdr:to>
      <xdr:col>15</xdr:col>
      <xdr:colOff>108796</xdr:colOff>
      <xdr:row>12</xdr:row>
      <xdr:rowOff>167527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3425" y="201385"/>
          <a:ext cx="4678296" cy="28056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Таблица2" displayName="Таблица2" ref="B3:E8" totalsRowShown="0" headerRowDxfId="0" dataDxfId="8" headerRowBorderDxfId="6" tableBorderDxfId="7" totalsRowBorderDxfId="5">
  <autoFilter ref="B3:E8"/>
  <tableColumns count="4">
    <tableColumn id="1" name="Name" dataDxfId="4"/>
    <tableColumn id="2" name="Quantity" dataDxfId="3"/>
    <tableColumn id="3" name="Cost of 1 unit(VAT included)" dataDxfId="2"/>
    <tableColumn id="4" name="Total cost 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C34"/>
  <sheetViews>
    <sheetView tabSelected="1" view="pageBreakPreview" topLeftCell="B1" zoomScale="87" zoomScaleNormal="87" zoomScaleSheetLayoutView="85" zoomScalePageLayoutView="87" workbookViewId="0">
      <selection activeCell="C12" sqref="C12"/>
    </sheetView>
  </sheetViews>
  <sheetFormatPr baseColWidth="10" defaultColWidth="9" defaultRowHeight="14" outlineLevelRow="1" x14ac:dyDescent="0.2"/>
  <cols>
    <col min="1" max="1" width="3.796875" style="1" hidden="1" customWidth="1"/>
    <col min="2" max="2" width="83" style="1" customWidth="1"/>
    <col min="3" max="3" width="12" style="1" customWidth="1"/>
    <col min="4" max="7" width="12.19921875" style="2" customWidth="1"/>
    <col min="8" max="8" width="10.796875" style="2" customWidth="1"/>
    <col min="9" max="9" width="11.19921875" style="2" customWidth="1"/>
    <col min="10" max="10" width="14.19921875" style="3" customWidth="1"/>
    <col min="11" max="11" width="15.3984375" style="4" customWidth="1"/>
    <col min="12" max="12" width="15.59765625" style="5" customWidth="1"/>
    <col min="13" max="13" width="11.19921875" style="2" customWidth="1"/>
    <col min="14" max="16384" width="9" style="1"/>
  </cols>
  <sheetData>
    <row r="2" spans="1:13" ht="17" thickBot="1" x14ac:dyDescent="0.25">
      <c r="B2" s="71" t="s">
        <v>4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 ht="12.75" customHeight="1" x14ac:dyDescent="0.2">
      <c r="A3" s="75" t="s">
        <v>0</v>
      </c>
      <c r="B3" s="74" t="s">
        <v>97</v>
      </c>
      <c r="C3" s="74" t="s">
        <v>8</v>
      </c>
      <c r="D3" s="74"/>
      <c r="E3" s="74"/>
      <c r="F3" s="74"/>
      <c r="G3" s="74"/>
      <c r="H3" s="74"/>
      <c r="I3" s="74"/>
      <c r="J3" s="74"/>
      <c r="K3" s="72" t="s">
        <v>21</v>
      </c>
      <c r="L3" s="72" t="s">
        <v>22</v>
      </c>
      <c r="M3" s="60"/>
    </row>
    <row r="4" spans="1:13" ht="75" customHeight="1" x14ac:dyDescent="0.2">
      <c r="A4" s="76"/>
      <c r="B4" s="74"/>
      <c r="C4" s="60" t="s">
        <v>90</v>
      </c>
      <c r="D4" s="60" t="s">
        <v>91</v>
      </c>
      <c r="E4" s="60" t="s">
        <v>92</v>
      </c>
      <c r="F4" s="60" t="s">
        <v>93</v>
      </c>
      <c r="G4" s="60" t="s">
        <v>94</v>
      </c>
      <c r="H4" s="60" t="s">
        <v>95</v>
      </c>
      <c r="I4" s="60" t="s">
        <v>96</v>
      </c>
      <c r="J4" s="66" t="s">
        <v>5</v>
      </c>
      <c r="K4" s="73"/>
      <c r="L4" s="73"/>
      <c r="M4" s="60"/>
    </row>
    <row r="5" spans="1:13" ht="18.75" customHeight="1" x14ac:dyDescent="0.2">
      <c r="A5" s="21"/>
      <c r="B5" s="59"/>
      <c r="C5" s="78" t="s">
        <v>6</v>
      </c>
      <c r="D5" s="79"/>
      <c r="E5" s="79"/>
      <c r="F5" s="79"/>
      <c r="G5" s="79"/>
      <c r="H5" s="79"/>
      <c r="I5" s="80"/>
      <c r="J5" s="67"/>
      <c r="K5" s="58"/>
      <c r="L5" s="58"/>
      <c r="M5" s="58"/>
    </row>
    <row r="6" spans="1:13" ht="16" x14ac:dyDescent="0.2">
      <c r="A6" s="14"/>
      <c r="B6" s="61" t="s">
        <v>7</v>
      </c>
      <c r="C6" s="61">
        <f>C7</f>
        <v>4000</v>
      </c>
      <c r="D6" s="61">
        <f>D7+D8</f>
        <v>25000</v>
      </c>
      <c r="E6" s="61">
        <f>E7</f>
        <v>8750</v>
      </c>
      <c r="F6" s="61">
        <v>0</v>
      </c>
      <c r="G6" s="61">
        <f>SUM(G7:G15)</f>
        <v>0</v>
      </c>
      <c r="H6" s="61">
        <f>SUM(H7:H15)</f>
        <v>0</v>
      </c>
      <c r="I6" s="61">
        <f>SUM(I7:I15)</f>
        <v>0</v>
      </c>
      <c r="J6" s="68">
        <f>J7+J8</f>
        <v>37750</v>
      </c>
      <c r="K6" s="61">
        <v>0</v>
      </c>
      <c r="L6" s="61">
        <v>0</v>
      </c>
      <c r="M6" s="61"/>
    </row>
    <row r="7" spans="1:13" ht="56.25" customHeight="1" outlineLevel="1" x14ac:dyDescent="0.2">
      <c r="A7" s="15"/>
      <c r="B7" s="59" t="s">
        <v>98</v>
      </c>
      <c r="C7" s="70">
        <v>4000</v>
      </c>
      <c r="D7" s="70">
        <v>10000</v>
      </c>
      <c r="E7" s="59">
        <v>8750</v>
      </c>
      <c r="F7" s="59"/>
      <c r="G7" s="59"/>
      <c r="H7" s="59"/>
      <c r="I7" s="59"/>
      <c r="J7" s="66">
        <f>SUM(C7:I7)</f>
        <v>22750</v>
      </c>
      <c r="K7" s="59"/>
      <c r="L7" s="59"/>
      <c r="M7" s="59"/>
    </row>
    <row r="8" spans="1:13" ht="18.75" customHeight="1" outlineLevel="1" x14ac:dyDescent="0.2">
      <c r="A8" s="15"/>
      <c r="B8" s="59" t="s">
        <v>9</v>
      </c>
      <c r="C8" s="59"/>
      <c r="D8" s="59">
        <v>15000</v>
      </c>
      <c r="E8" s="59"/>
      <c r="F8" s="59"/>
      <c r="G8" s="59"/>
      <c r="H8" s="59"/>
      <c r="I8" s="59"/>
      <c r="J8" s="66">
        <f t="shared" ref="J8" si="0">SUM(C8:I8)</f>
        <v>15000</v>
      </c>
      <c r="K8" s="59"/>
      <c r="L8" s="59"/>
      <c r="M8" s="59"/>
    </row>
    <row r="9" spans="1:13" ht="19.5" customHeight="1" outlineLevel="1" x14ac:dyDescent="0.2">
      <c r="A9" s="15"/>
      <c r="B9" s="59" t="s">
        <v>99</v>
      </c>
      <c r="C9" s="59"/>
      <c r="D9" s="65">
        <v>6000</v>
      </c>
      <c r="E9" s="59"/>
      <c r="F9" s="59"/>
      <c r="G9" s="59"/>
      <c r="H9" s="59"/>
      <c r="I9" s="59"/>
      <c r="J9" s="66"/>
      <c r="K9" s="59"/>
      <c r="L9" s="59"/>
      <c r="M9" s="59"/>
    </row>
    <row r="10" spans="1:13" ht="19.5" customHeight="1" outlineLevel="1" x14ac:dyDescent="0.2">
      <c r="A10" s="15"/>
      <c r="B10" s="61" t="s">
        <v>112</v>
      </c>
      <c r="C10" s="61"/>
      <c r="D10" s="61"/>
      <c r="E10" s="61">
        <f>E13</f>
        <v>75000</v>
      </c>
      <c r="F10" s="61"/>
      <c r="G10" s="61"/>
      <c r="H10" s="61"/>
      <c r="I10" s="61"/>
      <c r="J10" s="68">
        <v>75000</v>
      </c>
      <c r="K10" s="61">
        <f>K12+K14+K15</f>
        <v>850000</v>
      </c>
      <c r="L10" s="61">
        <f>K11+K13</f>
        <v>6000</v>
      </c>
      <c r="M10" s="61"/>
    </row>
    <row r="11" spans="1:13" ht="19.5" customHeight="1" outlineLevel="1" x14ac:dyDescent="0.2">
      <c r="A11" s="15"/>
      <c r="B11" s="59" t="s">
        <v>10</v>
      </c>
      <c r="C11" s="65">
        <v>3000</v>
      </c>
      <c r="D11" s="59"/>
      <c r="E11" s="59"/>
      <c r="F11" s="59"/>
      <c r="G11" s="59"/>
      <c r="H11" s="59"/>
      <c r="I11" s="59"/>
      <c r="J11" s="66"/>
      <c r="K11" s="59">
        <v>2000</v>
      </c>
      <c r="L11" s="59">
        <v>100</v>
      </c>
      <c r="M11" s="59"/>
    </row>
    <row r="12" spans="1:13" ht="18" customHeight="1" outlineLevel="1" x14ac:dyDescent="0.2">
      <c r="A12" s="15"/>
      <c r="B12" s="59" t="s">
        <v>11</v>
      </c>
      <c r="C12" s="65">
        <v>1000</v>
      </c>
      <c r="D12" s="59"/>
      <c r="E12" s="59"/>
      <c r="F12" s="59"/>
      <c r="G12" s="59"/>
      <c r="H12" s="59"/>
      <c r="I12" s="59"/>
      <c r="J12" s="66"/>
      <c r="K12" s="59">
        <v>600000</v>
      </c>
      <c r="L12" s="59">
        <v>500</v>
      </c>
      <c r="M12" s="59"/>
    </row>
    <row r="13" spans="1:13" ht="14.25" customHeight="1" outlineLevel="1" x14ac:dyDescent="0.2">
      <c r="A13" s="7"/>
      <c r="B13" s="62" t="s">
        <v>100</v>
      </c>
      <c r="C13" s="59"/>
      <c r="D13" s="59"/>
      <c r="E13" s="59">
        <v>75000</v>
      </c>
      <c r="F13" s="65">
        <v>3000</v>
      </c>
      <c r="G13" s="59"/>
      <c r="H13" s="59"/>
      <c r="I13" s="59"/>
      <c r="J13" s="66">
        <f>E13</f>
        <v>75000</v>
      </c>
      <c r="K13" s="59">
        <v>4000</v>
      </c>
      <c r="L13" s="59">
        <v>300</v>
      </c>
      <c r="M13" s="59"/>
    </row>
    <row r="14" spans="1:13" ht="27.75" customHeight="1" outlineLevel="1" x14ac:dyDescent="0.2">
      <c r="A14" s="15"/>
      <c r="B14" s="59" t="s">
        <v>12</v>
      </c>
      <c r="C14" s="59"/>
      <c r="D14" s="59"/>
      <c r="E14" s="59"/>
      <c r="F14" s="65">
        <v>10000</v>
      </c>
      <c r="G14" s="59"/>
      <c r="H14" s="59"/>
      <c r="I14" s="59"/>
      <c r="J14" s="66"/>
      <c r="K14" s="59">
        <v>50000</v>
      </c>
      <c r="L14" s="59">
        <v>1000</v>
      </c>
      <c r="M14" s="59"/>
    </row>
    <row r="15" spans="1:13" ht="18" customHeight="1" outlineLevel="1" x14ac:dyDescent="0.2">
      <c r="A15" s="15"/>
      <c r="B15" s="59" t="s">
        <v>13</v>
      </c>
      <c r="C15" s="59"/>
      <c r="D15" s="59"/>
      <c r="E15" s="59"/>
      <c r="F15" s="65">
        <v>2000</v>
      </c>
      <c r="G15" s="59"/>
      <c r="H15" s="59"/>
      <c r="I15" s="59"/>
      <c r="J15" s="66"/>
      <c r="K15" s="59">
        <v>200000</v>
      </c>
      <c r="L15" s="59">
        <v>2000</v>
      </c>
      <c r="M15" s="59"/>
    </row>
    <row r="16" spans="1:13" ht="19.5" customHeight="1" outlineLevel="1" x14ac:dyDescent="0.2">
      <c r="A16" s="15"/>
      <c r="B16" s="61" t="s">
        <v>101</v>
      </c>
      <c r="C16" s="61">
        <f>C19</f>
        <v>5000</v>
      </c>
      <c r="D16" s="61">
        <f>D20+D21</f>
        <v>150000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68">
        <f>SUM(J17:J21)</f>
        <v>155000</v>
      </c>
      <c r="K16" s="61">
        <f>SUM(K17:K21)</f>
        <v>499409</v>
      </c>
      <c r="L16" s="61">
        <f>L17+L18+L19</f>
        <v>2020</v>
      </c>
      <c r="M16" s="61"/>
    </row>
    <row r="17" spans="1:29" s="12" customFormat="1" ht="20.25" customHeight="1" x14ac:dyDescent="0.2">
      <c r="A17" s="16"/>
      <c r="B17" s="59" t="s">
        <v>102</v>
      </c>
      <c r="C17" s="65">
        <v>95000</v>
      </c>
      <c r="D17" s="65"/>
      <c r="E17" s="65"/>
      <c r="F17" s="65">
        <v>95000</v>
      </c>
      <c r="G17" s="65"/>
      <c r="H17" s="65"/>
      <c r="I17" s="65"/>
      <c r="J17" s="66"/>
      <c r="K17" s="59">
        <v>200</v>
      </c>
      <c r="L17" s="59">
        <v>20</v>
      </c>
      <c r="M17" s="59"/>
    </row>
    <row r="18" spans="1:29" ht="20" customHeight="1" x14ac:dyDescent="0.2">
      <c r="B18" s="59" t="s">
        <v>103</v>
      </c>
      <c r="C18" s="65">
        <v>1000</v>
      </c>
      <c r="D18" s="65">
        <v>2000</v>
      </c>
      <c r="E18" s="65">
        <v>2000</v>
      </c>
      <c r="F18" s="65">
        <v>2000</v>
      </c>
      <c r="G18" s="65">
        <v>2000</v>
      </c>
      <c r="H18" s="65">
        <v>2000</v>
      </c>
      <c r="I18" s="65">
        <v>1000</v>
      </c>
      <c r="J18" s="66">
        <v>0</v>
      </c>
      <c r="K18" s="59">
        <v>200000</v>
      </c>
      <c r="L18" s="59">
        <v>500</v>
      </c>
      <c r="M18" s="59"/>
    </row>
    <row r="19" spans="1:29" ht="20" customHeight="1" outlineLevel="1" x14ac:dyDescent="0.2">
      <c r="A19" s="7"/>
      <c r="B19" s="59" t="s">
        <v>14</v>
      </c>
      <c r="C19" s="69">
        <v>5000</v>
      </c>
      <c r="D19" s="69"/>
      <c r="E19" s="59"/>
      <c r="F19" s="59"/>
      <c r="G19" s="59"/>
      <c r="H19" s="59"/>
      <c r="I19" s="59"/>
      <c r="J19" s="66">
        <f t="shared" ref="J19:J31" si="1">SUM(C19:I19)</f>
        <v>5000</v>
      </c>
      <c r="K19" s="59">
        <v>1340</v>
      </c>
      <c r="L19" s="77">
        <v>1500</v>
      </c>
      <c r="M19" s="59"/>
    </row>
    <row r="20" spans="1:29" ht="15.75" customHeight="1" outlineLevel="1" x14ac:dyDescent="0.2">
      <c r="A20" s="15"/>
      <c r="B20" s="63" t="s">
        <v>104</v>
      </c>
      <c r="C20" s="69"/>
      <c r="D20" s="69">
        <v>105000</v>
      </c>
      <c r="E20" s="59"/>
      <c r="F20" s="59"/>
      <c r="G20" s="59"/>
      <c r="H20" s="59"/>
      <c r="I20" s="59"/>
      <c r="J20" s="66">
        <f t="shared" si="1"/>
        <v>105000</v>
      </c>
      <c r="K20" s="59">
        <v>147869</v>
      </c>
      <c r="L20" s="77"/>
      <c r="M20" s="59"/>
    </row>
    <row r="21" spans="1:29" ht="29" customHeight="1" outlineLevel="1" x14ac:dyDescent="0.2">
      <c r="A21" s="7"/>
      <c r="B21" s="63" t="s">
        <v>105</v>
      </c>
      <c r="C21" s="69"/>
      <c r="D21" s="69">
        <v>45000</v>
      </c>
      <c r="E21" s="59"/>
      <c r="F21" s="59"/>
      <c r="G21" s="59"/>
      <c r="H21" s="59"/>
      <c r="I21" s="59"/>
      <c r="J21" s="66">
        <f t="shared" si="1"/>
        <v>45000</v>
      </c>
      <c r="K21" s="59">
        <v>150000</v>
      </c>
      <c r="L21" s="77"/>
      <c r="M21" s="59"/>
    </row>
    <row r="22" spans="1:29" ht="23" customHeight="1" outlineLevel="1" x14ac:dyDescent="0.2">
      <c r="A22" s="15"/>
      <c r="B22" s="61" t="s">
        <v>15</v>
      </c>
      <c r="C22" s="61">
        <f t="shared" ref="C22:I22" si="2">SUM(C23:C26)</f>
        <v>0</v>
      </c>
      <c r="D22" s="61">
        <f t="shared" si="2"/>
        <v>0</v>
      </c>
      <c r="E22" s="61">
        <f t="shared" si="2"/>
        <v>144400</v>
      </c>
      <c r="F22" s="61">
        <f t="shared" si="2"/>
        <v>0</v>
      </c>
      <c r="G22" s="61">
        <f t="shared" si="2"/>
        <v>0</v>
      </c>
      <c r="H22" s="61">
        <f t="shared" si="2"/>
        <v>0</v>
      </c>
      <c r="I22" s="61">
        <f t="shared" si="2"/>
        <v>0</v>
      </c>
      <c r="J22" s="68">
        <f t="shared" si="1"/>
        <v>144400</v>
      </c>
      <c r="K22" s="61">
        <f>K23+K24</f>
        <v>518516</v>
      </c>
      <c r="L22" s="61">
        <f>SUM(L23:L26)</f>
        <v>5000</v>
      </c>
      <c r="M22" s="61"/>
    </row>
    <row r="23" spans="1:29" s="12" customFormat="1" ht="20.25" customHeight="1" x14ac:dyDescent="0.2">
      <c r="A23" s="16"/>
      <c r="B23" s="59" t="s">
        <v>106</v>
      </c>
      <c r="C23" s="59"/>
      <c r="D23" s="59"/>
      <c r="E23" s="59">
        <v>111766</v>
      </c>
      <c r="F23" s="59"/>
      <c r="G23" s="59"/>
      <c r="H23" s="59"/>
      <c r="I23" s="59"/>
      <c r="J23" s="66">
        <f t="shared" si="1"/>
        <v>111766</v>
      </c>
      <c r="K23" s="59">
        <v>51850</v>
      </c>
      <c r="L23" s="77">
        <v>5000</v>
      </c>
      <c r="M23" s="59"/>
    </row>
    <row r="24" spans="1:29" ht="23" customHeight="1" outlineLevel="1" x14ac:dyDescent="0.2">
      <c r="A24" s="17">
        <v>2</v>
      </c>
      <c r="B24" s="59" t="s">
        <v>16</v>
      </c>
      <c r="C24" s="59"/>
      <c r="D24" s="59"/>
      <c r="E24" s="59"/>
      <c r="F24" s="59"/>
      <c r="G24" s="59"/>
      <c r="H24" s="59"/>
      <c r="I24" s="59"/>
      <c r="J24" s="66">
        <f>SUM(C24:I24)</f>
        <v>0</v>
      </c>
      <c r="K24" s="77">
        <v>466666</v>
      </c>
      <c r="L24" s="77"/>
      <c r="M24" s="59"/>
    </row>
    <row r="25" spans="1:29" ht="17.25" customHeight="1" outlineLevel="1" x14ac:dyDescent="0.2">
      <c r="A25" s="11"/>
      <c r="B25" s="59" t="s">
        <v>107</v>
      </c>
      <c r="C25" s="59"/>
      <c r="D25" s="59"/>
      <c r="E25" s="59">
        <v>31734</v>
      </c>
      <c r="F25" s="59"/>
      <c r="G25" s="59"/>
      <c r="H25" s="59"/>
      <c r="I25" s="59"/>
      <c r="J25" s="66">
        <f>SUM(C25:I25)</f>
        <v>31734</v>
      </c>
      <c r="K25" s="77"/>
      <c r="L25" s="77"/>
      <c r="M25" s="59"/>
    </row>
    <row r="26" spans="1:29" ht="28.5" customHeight="1" outlineLevel="1" x14ac:dyDescent="0.2">
      <c r="A26" s="11"/>
      <c r="B26" s="59" t="s">
        <v>108</v>
      </c>
      <c r="C26" s="59"/>
      <c r="D26" s="59"/>
      <c r="E26" s="59">
        <v>900</v>
      </c>
      <c r="F26" s="59"/>
      <c r="G26" s="59"/>
      <c r="H26" s="59"/>
      <c r="I26" s="59"/>
      <c r="J26" s="66">
        <v>0</v>
      </c>
      <c r="K26" s="59"/>
      <c r="L26" s="77"/>
      <c r="M26" s="59"/>
    </row>
    <row r="27" spans="1:29" ht="22" customHeight="1" outlineLevel="1" x14ac:dyDescent="0.2">
      <c r="A27" s="11"/>
      <c r="B27" s="61" t="s">
        <v>17</v>
      </c>
      <c r="C27" s="61">
        <f t="shared" ref="C27:L27" si="3">SUM(C28:C28)</f>
        <v>0</v>
      </c>
      <c r="D27" s="61">
        <f t="shared" si="3"/>
        <v>0</v>
      </c>
      <c r="E27" s="61">
        <f t="shared" si="3"/>
        <v>0</v>
      </c>
      <c r="F27" s="61">
        <f t="shared" si="3"/>
        <v>0</v>
      </c>
      <c r="G27" s="61">
        <f t="shared" si="3"/>
        <v>20000</v>
      </c>
      <c r="H27" s="61">
        <f t="shared" si="3"/>
        <v>20000</v>
      </c>
      <c r="I27" s="61">
        <f t="shared" si="3"/>
        <v>0</v>
      </c>
      <c r="J27" s="68">
        <f t="shared" si="3"/>
        <v>40000</v>
      </c>
      <c r="K27" s="61">
        <f t="shared" si="3"/>
        <v>1000000</v>
      </c>
      <c r="L27" s="61">
        <f t="shared" si="3"/>
        <v>1000</v>
      </c>
      <c r="M27" s="61"/>
    </row>
    <row r="28" spans="1:29" s="13" customFormat="1" ht="19.5" customHeight="1" x14ac:dyDescent="0.2">
      <c r="A28" s="20"/>
      <c r="B28" s="59" t="s">
        <v>109</v>
      </c>
      <c r="C28" s="59"/>
      <c r="D28" s="59"/>
      <c r="E28" s="59"/>
      <c r="F28" s="59"/>
      <c r="G28" s="59">
        <v>20000</v>
      </c>
      <c r="H28" s="59">
        <v>20000</v>
      </c>
      <c r="I28" s="59"/>
      <c r="J28" s="66">
        <f>SUM(C28:I28)</f>
        <v>40000</v>
      </c>
      <c r="K28" s="59">
        <v>1000000</v>
      </c>
      <c r="L28" s="59">
        <v>1000</v>
      </c>
      <c r="M28" s="59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</row>
    <row r="29" spans="1:29" ht="24" customHeight="1" outlineLevel="1" x14ac:dyDescent="0.2">
      <c r="A29" s="7"/>
      <c r="B29" s="61" t="s">
        <v>18</v>
      </c>
      <c r="C29" s="61">
        <f t="shared" ref="C29:I29" si="4">SUM(C30:C31)</f>
        <v>0</v>
      </c>
      <c r="D29" s="61">
        <f t="shared" si="4"/>
        <v>28000</v>
      </c>
      <c r="E29" s="61">
        <f t="shared" si="4"/>
        <v>0</v>
      </c>
      <c r="F29" s="61">
        <f t="shared" si="4"/>
        <v>0</v>
      </c>
      <c r="G29" s="61">
        <f t="shared" si="4"/>
        <v>21500</v>
      </c>
      <c r="H29" s="61">
        <f t="shared" si="4"/>
        <v>0</v>
      </c>
      <c r="I29" s="61">
        <f t="shared" si="4"/>
        <v>0</v>
      </c>
      <c r="J29" s="68">
        <f t="shared" si="1"/>
        <v>49500</v>
      </c>
      <c r="K29" s="61">
        <f>K30+K31</f>
        <v>20500</v>
      </c>
      <c r="L29" s="61">
        <f>SUM(L32:L32)</f>
        <v>0</v>
      </c>
      <c r="M29" s="61"/>
    </row>
    <row r="30" spans="1:29" s="6" customFormat="1" ht="16" x14ac:dyDescent="0.2">
      <c r="A30" s="18"/>
      <c r="B30" s="59" t="s">
        <v>110</v>
      </c>
      <c r="C30" s="59"/>
      <c r="D30" s="70">
        <v>6500</v>
      </c>
      <c r="E30" s="59"/>
      <c r="F30" s="59"/>
      <c r="G30" s="59"/>
      <c r="H30" s="59"/>
      <c r="I30" s="59"/>
      <c r="J30" s="66">
        <f>SUM(C30:I30)</f>
        <v>6500</v>
      </c>
      <c r="K30" s="59">
        <v>500</v>
      </c>
      <c r="L30" s="59"/>
      <c r="M30" s="59"/>
    </row>
    <row r="31" spans="1:29" ht="30" customHeight="1" outlineLevel="1" x14ac:dyDescent="0.2">
      <c r="A31" s="19"/>
      <c r="B31" s="59" t="s">
        <v>19</v>
      </c>
      <c r="C31" s="59"/>
      <c r="D31" s="59">
        <v>21500</v>
      </c>
      <c r="E31" s="59"/>
      <c r="F31" s="59"/>
      <c r="G31" s="59">
        <v>21500</v>
      </c>
      <c r="H31" s="59"/>
      <c r="I31" s="59"/>
      <c r="J31" s="66">
        <f t="shared" si="1"/>
        <v>43000</v>
      </c>
      <c r="K31" s="59">
        <v>20000</v>
      </c>
      <c r="L31" s="59"/>
      <c r="M31" s="59"/>
    </row>
    <row r="32" spans="1:29" ht="25" customHeight="1" outlineLevel="1" x14ac:dyDescent="0.2">
      <c r="A32" s="19"/>
      <c r="B32" s="59" t="s">
        <v>111</v>
      </c>
      <c r="C32" s="59"/>
      <c r="D32" s="59"/>
      <c r="E32" s="59"/>
      <c r="F32" s="59"/>
      <c r="G32" s="59"/>
      <c r="H32" s="59"/>
      <c r="I32" s="59"/>
      <c r="J32" s="66">
        <f>SUM(C32:I32)</f>
        <v>0</v>
      </c>
      <c r="K32" s="59"/>
      <c r="L32" s="59"/>
      <c r="M32" s="59"/>
    </row>
    <row r="33" spans="1:13" ht="22" customHeight="1" outlineLevel="1" x14ac:dyDescent="0.2">
      <c r="A33" s="19"/>
      <c r="B33" s="64" t="s">
        <v>5</v>
      </c>
      <c r="C33" s="64">
        <f t="shared" ref="C33:I33" si="5">C6+C22+C29+C27</f>
        <v>4000</v>
      </c>
      <c r="D33" s="64">
        <f t="shared" si="5"/>
        <v>53000</v>
      </c>
      <c r="E33" s="64">
        <f t="shared" si="5"/>
        <v>153150</v>
      </c>
      <c r="F33" s="64">
        <f t="shared" si="5"/>
        <v>0</v>
      </c>
      <c r="G33" s="64">
        <f t="shared" si="5"/>
        <v>41500</v>
      </c>
      <c r="H33" s="64">
        <f t="shared" si="5"/>
        <v>20000</v>
      </c>
      <c r="I33" s="64">
        <f t="shared" si="5"/>
        <v>0</v>
      </c>
      <c r="J33" s="68">
        <f>J6+J10+J16+J22+J27+J29</f>
        <v>501650</v>
      </c>
      <c r="K33" s="64">
        <f>K10+K16+K22+K27+K29</f>
        <v>2888425</v>
      </c>
      <c r="L33" s="64">
        <f>L6+L10+L16+L22+L27</f>
        <v>14020</v>
      </c>
      <c r="M33" s="64"/>
    </row>
    <row r="34" spans="1:13" ht="21.75" customHeight="1" thickBot="1" x14ac:dyDescent="0.25">
      <c r="A34" s="8" t="s">
        <v>2</v>
      </c>
      <c r="D34" s="1"/>
      <c r="E34" s="1"/>
      <c r="F34" s="1"/>
      <c r="G34" s="1"/>
      <c r="H34" s="1"/>
      <c r="I34" s="1"/>
      <c r="J34" s="1"/>
      <c r="K34" s="1"/>
      <c r="L34" s="1"/>
      <c r="M34" s="1"/>
    </row>
  </sheetData>
  <mergeCells count="10">
    <mergeCell ref="B2:M2"/>
    <mergeCell ref="K3:K4"/>
    <mergeCell ref="B3:B4"/>
    <mergeCell ref="A3:A4"/>
    <mergeCell ref="K24:K25"/>
    <mergeCell ref="C3:J3"/>
    <mergeCell ref="L19:L21"/>
    <mergeCell ref="L23:L26"/>
    <mergeCell ref="L3:L4"/>
    <mergeCell ref="C5:I5"/>
  </mergeCells>
  <pageMargins left="0.25" right="0.25" top="0.35" bottom="0.32" header="0.3" footer="0.3"/>
  <pageSetup paperSize="9" scale="5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2" sqref="A2:F13"/>
    </sheetView>
  </sheetViews>
  <sheetFormatPr baseColWidth="10" defaultRowHeight="14" x14ac:dyDescent="0.2"/>
  <cols>
    <col min="1" max="1" width="16.59765625" customWidth="1"/>
    <col min="2" max="2" width="14" customWidth="1"/>
    <col min="3" max="3" width="13.19921875" customWidth="1"/>
    <col min="4" max="4" width="16.19921875" customWidth="1"/>
    <col min="5" max="5" width="16.59765625" customWidth="1"/>
    <col min="6" max="6" width="13.59765625" customWidth="1"/>
  </cols>
  <sheetData>
    <row r="1" spans="1:6" x14ac:dyDescent="0.2">
      <c r="A1" s="81"/>
      <c r="B1" s="81"/>
      <c r="C1" s="81"/>
      <c r="D1" s="81"/>
      <c r="E1" s="81"/>
      <c r="F1" s="81"/>
    </row>
    <row r="2" spans="1:6" ht="16" customHeight="1" x14ac:dyDescent="0.2">
      <c r="A2" s="88"/>
      <c r="B2" s="88"/>
      <c r="C2" s="89" t="s">
        <v>68</v>
      </c>
      <c r="D2" s="89"/>
      <c r="E2" s="88" t="s">
        <v>69</v>
      </c>
      <c r="F2" s="88" t="s">
        <v>70</v>
      </c>
    </row>
    <row r="3" spans="1:6" ht="28" x14ac:dyDescent="0.2">
      <c r="A3" s="90" t="s">
        <v>60</v>
      </c>
      <c r="B3" s="91" t="s">
        <v>64</v>
      </c>
      <c r="C3" s="91">
        <v>700</v>
      </c>
      <c r="D3" s="91">
        <v>900</v>
      </c>
      <c r="E3" s="91">
        <v>2400</v>
      </c>
      <c r="F3" s="91">
        <v>8000</v>
      </c>
    </row>
    <row r="4" spans="1:6" x14ac:dyDescent="0.2">
      <c r="A4" s="90"/>
      <c r="B4" s="91" t="s">
        <v>65</v>
      </c>
      <c r="C4" s="91">
        <v>350</v>
      </c>
      <c r="D4" s="91">
        <v>450</v>
      </c>
      <c r="E4" s="91">
        <v>1200</v>
      </c>
      <c r="F4" s="91">
        <v>4000</v>
      </c>
    </row>
    <row r="5" spans="1:6" ht="107" customHeight="1" x14ac:dyDescent="0.2">
      <c r="A5" s="90" t="s">
        <v>61</v>
      </c>
      <c r="B5" s="90" t="s">
        <v>66</v>
      </c>
      <c r="C5" s="90" t="s">
        <v>71</v>
      </c>
      <c r="D5" s="90" t="s">
        <v>72</v>
      </c>
      <c r="E5" s="92" t="s">
        <v>71</v>
      </c>
      <c r="F5" s="92"/>
    </row>
    <row r="6" spans="1:6" ht="28" x14ac:dyDescent="0.2">
      <c r="A6" s="90"/>
      <c r="B6" s="90" t="s">
        <v>67</v>
      </c>
      <c r="C6" s="92" t="s">
        <v>73</v>
      </c>
      <c r="D6" s="92"/>
      <c r="E6" s="92"/>
      <c r="F6" s="92"/>
    </row>
    <row r="7" spans="1:6" ht="28" customHeight="1" x14ac:dyDescent="0.2">
      <c r="A7" s="92" t="s">
        <v>62</v>
      </c>
      <c r="B7" s="92"/>
      <c r="C7" s="93" t="s">
        <v>74</v>
      </c>
      <c r="D7" s="93"/>
      <c r="E7" s="94" t="s">
        <v>75</v>
      </c>
      <c r="F7" s="94" t="s">
        <v>76</v>
      </c>
    </row>
    <row r="8" spans="1:6" x14ac:dyDescent="0.2">
      <c r="A8" s="95" t="s">
        <v>63</v>
      </c>
      <c r="B8" s="95"/>
      <c r="C8" s="95" t="s">
        <v>77</v>
      </c>
      <c r="D8" s="95"/>
      <c r="E8" s="95" t="s">
        <v>78</v>
      </c>
      <c r="F8" s="95"/>
    </row>
    <row r="9" spans="1:6" x14ac:dyDescent="0.2">
      <c r="A9" s="95" t="s">
        <v>79</v>
      </c>
      <c r="B9" s="95"/>
      <c r="C9" s="95"/>
      <c r="D9" s="95"/>
      <c r="E9" s="95"/>
      <c r="F9" s="95"/>
    </row>
    <row r="10" spans="1:6" ht="27" customHeight="1" x14ac:dyDescent="0.2">
      <c r="A10" s="92" t="s">
        <v>80</v>
      </c>
      <c r="B10" s="92"/>
      <c r="C10" s="95">
        <v>300</v>
      </c>
      <c r="D10" s="95"/>
      <c r="E10" s="91">
        <v>700</v>
      </c>
      <c r="F10" s="91">
        <v>2000</v>
      </c>
    </row>
    <row r="11" spans="1:6" ht="41" customHeight="1" x14ac:dyDescent="0.2">
      <c r="A11" s="95" t="s">
        <v>81</v>
      </c>
      <c r="B11" s="91" t="s">
        <v>82</v>
      </c>
      <c r="C11" s="93" t="s">
        <v>87</v>
      </c>
      <c r="D11" s="93"/>
      <c r="E11" s="96" t="s">
        <v>88</v>
      </c>
      <c r="F11" s="96" t="s">
        <v>89</v>
      </c>
    </row>
    <row r="12" spans="1:6" ht="30" customHeight="1" x14ac:dyDescent="0.2">
      <c r="A12" s="95"/>
      <c r="B12" s="91" t="s">
        <v>83</v>
      </c>
      <c r="C12" s="95" t="s">
        <v>85</v>
      </c>
      <c r="D12" s="95"/>
      <c r="E12" s="95"/>
      <c r="F12" s="95"/>
    </row>
    <row r="13" spans="1:6" x14ac:dyDescent="0.2">
      <c r="A13" s="95" t="s">
        <v>84</v>
      </c>
      <c r="B13" s="95"/>
      <c r="C13" s="95">
        <v>59</v>
      </c>
      <c r="D13" s="95"/>
      <c r="E13" s="91">
        <v>29</v>
      </c>
      <c r="F13" s="91" t="s">
        <v>86</v>
      </c>
    </row>
  </sheetData>
  <mergeCells count="17">
    <mergeCell ref="C13:D13"/>
    <mergeCell ref="C10:D10"/>
    <mergeCell ref="A13:B13"/>
    <mergeCell ref="A10:B10"/>
    <mergeCell ref="C11:D11"/>
    <mergeCell ref="C12:F12"/>
    <mergeCell ref="A11:A12"/>
    <mergeCell ref="A8:B8"/>
    <mergeCell ref="C7:D7"/>
    <mergeCell ref="C8:D8"/>
    <mergeCell ref="E8:F8"/>
    <mergeCell ref="A9:F9"/>
    <mergeCell ref="C2:D2"/>
    <mergeCell ref="A1:F1"/>
    <mergeCell ref="E5:F5"/>
    <mergeCell ref="C6:F6"/>
    <mergeCell ref="A7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75" workbookViewId="0">
      <selection activeCell="G15" sqref="G15"/>
    </sheetView>
  </sheetViews>
  <sheetFormatPr baseColWidth="10" defaultColWidth="9" defaultRowHeight="14" x14ac:dyDescent="0.2"/>
  <cols>
    <col min="1" max="1" width="5.3984375" style="22" customWidth="1"/>
    <col min="2" max="2" width="23" style="22" customWidth="1"/>
    <col min="3" max="3" width="25.796875" style="23" customWidth="1"/>
    <col min="4" max="4" width="13.796875" style="23" customWidth="1"/>
    <col min="5" max="5" width="11.796875" style="24" customWidth="1"/>
    <col min="6" max="6" width="21.19921875" style="25" customWidth="1"/>
    <col min="7" max="7" width="10.59765625" style="25" customWidth="1"/>
    <col min="8" max="8" width="19.59765625" style="25" bestFit="1" customWidth="1"/>
    <col min="9" max="9" width="10.19921875" style="22" customWidth="1"/>
    <col min="10" max="10" width="29" style="22" customWidth="1"/>
    <col min="11" max="11" width="14.19921875" style="22" customWidth="1"/>
    <col min="12" max="12" width="16.796875" style="22" customWidth="1"/>
    <col min="13" max="13" width="24.796875" style="22" customWidth="1"/>
    <col min="14" max="14" width="38.796875" style="22" customWidth="1"/>
    <col min="15" max="15" width="19.796875" style="41" customWidth="1"/>
    <col min="16" max="16" width="16.19921875" style="22" customWidth="1"/>
    <col min="17" max="16384" width="9" style="22"/>
  </cols>
  <sheetData>
    <row r="1" spans="2:15" ht="24.75" customHeight="1" x14ac:dyDescent="0.2">
      <c r="J1" s="27"/>
    </row>
    <row r="2" spans="2:15" s="26" customFormat="1" ht="26" x14ac:dyDescent="0.3">
      <c r="B2" s="28" t="s">
        <v>113</v>
      </c>
      <c r="C2" s="29"/>
      <c r="D2" s="29"/>
      <c r="E2" s="30"/>
      <c r="F2" s="31"/>
      <c r="G2" s="32"/>
      <c r="H2" s="32"/>
      <c r="I2" s="33"/>
      <c r="J2" s="33"/>
      <c r="K2" s="33"/>
      <c r="L2" s="33"/>
      <c r="M2" s="33"/>
    </row>
    <row r="3" spans="2:15" s="26" customFormat="1" x14ac:dyDescent="0.2">
      <c r="B3" s="22"/>
      <c r="C3" s="23"/>
      <c r="D3" s="23"/>
      <c r="E3" s="24"/>
      <c r="F3" s="25"/>
      <c r="G3" s="25"/>
      <c r="H3" s="25"/>
      <c r="I3" s="22"/>
      <c r="J3" s="22"/>
      <c r="K3" s="22"/>
      <c r="L3" s="22"/>
      <c r="M3" s="22"/>
    </row>
    <row r="4" spans="2:15" s="26" customFormat="1" ht="26" x14ac:dyDescent="0.2">
      <c r="B4" s="34" t="s">
        <v>23</v>
      </c>
      <c r="C4" s="34" t="s">
        <v>29</v>
      </c>
      <c r="D4" s="35" t="s">
        <v>30</v>
      </c>
      <c r="E4" s="34" t="s">
        <v>31</v>
      </c>
      <c r="F4" s="34" t="s">
        <v>33</v>
      </c>
      <c r="G4" s="34" t="s">
        <v>34</v>
      </c>
      <c r="H4" s="34" t="s">
        <v>42</v>
      </c>
      <c r="I4" s="34" t="s">
        <v>43</v>
      </c>
      <c r="J4" s="34" t="s">
        <v>45</v>
      </c>
      <c r="K4" s="34" t="s">
        <v>51</v>
      </c>
      <c r="L4" s="34" t="s">
        <v>50</v>
      </c>
      <c r="M4" s="43"/>
    </row>
    <row r="5" spans="2:15" s="26" customFormat="1" ht="26" x14ac:dyDescent="0.2">
      <c r="B5" s="36" t="s">
        <v>24</v>
      </c>
      <c r="C5" s="36" t="s">
        <v>28</v>
      </c>
      <c r="D5" s="37">
        <v>62000</v>
      </c>
      <c r="E5" s="85" t="s">
        <v>32</v>
      </c>
      <c r="F5" s="36" t="s">
        <v>3</v>
      </c>
      <c r="G5" s="36" t="s">
        <v>35</v>
      </c>
      <c r="H5" s="38" t="s">
        <v>38</v>
      </c>
      <c r="I5" s="37" t="s">
        <v>43</v>
      </c>
      <c r="J5" s="37" t="s">
        <v>46</v>
      </c>
      <c r="K5" s="56">
        <v>28950</v>
      </c>
      <c r="L5" s="39"/>
      <c r="M5" s="45"/>
    </row>
    <row r="6" spans="2:15" s="26" customFormat="1" ht="48" x14ac:dyDescent="0.2">
      <c r="B6" s="36" t="s">
        <v>25</v>
      </c>
      <c r="C6" s="36" t="s">
        <v>28</v>
      </c>
      <c r="D6" s="37">
        <v>8600</v>
      </c>
      <c r="E6" s="86"/>
      <c r="F6" s="36" t="s">
        <v>1</v>
      </c>
      <c r="G6" s="36" t="s">
        <v>37</v>
      </c>
      <c r="H6" s="38" t="s">
        <v>39</v>
      </c>
      <c r="I6" s="55" t="s">
        <v>44</v>
      </c>
      <c r="J6" s="37" t="s">
        <v>47</v>
      </c>
      <c r="K6" s="56">
        <v>25075</v>
      </c>
      <c r="L6" s="39"/>
      <c r="M6" s="45"/>
    </row>
    <row r="7" spans="2:15" ht="24.75" customHeight="1" x14ac:dyDescent="0.2">
      <c r="B7" s="36" t="s">
        <v>26</v>
      </c>
      <c r="C7" s="36" t="s">
        <v>28</v>
      </c>
      <c r="D7" s="37">
        <v>25000</v>
      </c>
      <c r="E7" s="86"/>
      <c r="F7" s="36" t="s">
        <v>1</v>
      </c>
      <c r="G7" s="36" t="s">
        <v>36</v>
      </c>
      <c r="H7" s="38" t="s">
        <v>40</v>
      </c>
      <c r="I7" s="37" t="s">
        <v>43</v>
      </c>
      <c r="J7" s="37" t="s">
        <v>47</v>
      </c>
      <c r="K7" s="56">
        <v>17312</v>
      </c>
      <c r="L7" s="39" t="s">
        <v>48</v>
      </c>
      <c r="M7" s="45"/>
    </row>
    <row r="8" spans="2:15" s="33" customFormat="1" ht="26" x14ac:dyDescent="0.3">
      <c r="B8" s="36" t="s">
        <v>27</v>
      </c>
      <c r="C8" s="36" t="s">
        <v>28</v>
      </c>
      <c r="D8" s="37">
        <v>52545</v>
      </c>
      <c r="E8" s="87"/>
      <c r="F8" s="36" t="s">
        <v>1</v>
      </c>
      <c r="G8" s="36" t="s">
        <v>36</v>
      </c>
      <c r="H8" s="38" t="s">
        <v>41</v>
      </c>
      <c r="I8" s="37" t="s">
        <v>43</v>
      </c>
      <c r="J8" s="37" t="s">
        <v>47</v>
      </c>
      <c r="K8" s="56">
        <v>33650</v>
      </c>
      <c r="L8" s="39"/>
      <c r="M8" s="45"/>
      <c r="O8" s="42"/>
    </row>
    <row r="9" spans="2:15" x14ac:dyDescent="0.2">
      <c r="B9" s="82" t="s">
        <v>49</v>
      </c>
      <c r="C9" s="83"/>
      <c r="D9" s="83"/>
      <c r="E9" s="83"/>
      <c r="F9" s="83"/>
      <c r="G9" s="83"/>
      <c r="H9" s="83"/>
      <c r="I9" s="83"/>
      <c r="J9" s="83"/>
      <c r="K9" s="83"/>
      <c r="L9" s="84"/>
      <c r="M9" s="40">
        <f>SUM(K5:K8)</f>
        <v>104987</v>
      </c>
    </row>
    <row r="10" spans="2:15" s="44" customFormat="1" ht="51" customHeight="1" x14ac:dyDescent="0.15">
      <c r="B10" s="48"/>
      <c r="C10" s="49"/>
      <c r="D10" s="49"/>
      <c r="E10" s="50"/>
      <c r="F10" s="51"/>
      <c r="G10" s="51"/>
      <c r="H10" s="51"/>
      <c r="I10" s="48"/>
      <c r="J10" s="48"/>
      <c r="K10" s="48"/>
      <c r="L10" s="48"/>
      <c r="M10" s="48"/>
    </row>
    <row r="11" spans="2:15" s="46" customFormat="1" x14ac:dyDescent="0.2"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</row>
    <row r="12" spans="2:15" s="46" customFormat="1" ht="68" customHeight="1" x14ac:dyDescent="0.15">
      <c r="B12" s="48"/>
      <c r="C12" s="49"/>
      <c r="D12" s="49"/>
      <c r="E12" s="50"/>
      <c r="F12" s="51"/>
      <c r="G12" s="51"/>
      <c r="H12" s="52"/>
      <c r="I12" s="48"/>
      <c r="J12" s="48"/>
      <c r="K12" s="48"/>
      <c r="L12" s="48"/>
      <c r="M12" s="48"/>
    </row>
    <row r="13" spans="2:15" s="46" customFormat="1" x14ac:dyDescent="0.15">
      <c r="B13" s="48"/>
      <c r="C13" s="49"/>
      <c r="D13" s="49"/>
      <c r="E13" s="50"/>
      <c r="F13" s="51"/>
      <c r="G13" s="51"/>
      <c r="H13" s="51"/>
      <c r="I13" s="48"/>
      <c r="J13" s="48"/>
      <c r="K13" s="48"/>
      <c r="L13" s="48"/>
      <c r="M13" s="48"/>
    </row>
    <row r="14" spans="2:15" s="46" customFormat="1" x14ac:dyDescent="0.15">
      <c r="B14" s="48"/>
      <c r="C14" s="49"/>
      <c r="D14" s="49"/>
      <c r="E14" s="50"/>
      <c r="F14" s="51"/>
      <c r="G14" s="51"/>
      <c r="H14" s="51"/>
      <c r="I14" s="48"/>
      <c r="J14" s="48"/>
      <c r="K14" s="48"/>
      <c r="L14" s="48"/>
      <c r="M14" s="48"/>
    </row>
    <row r="15" spans="2:15" s="46" customFormat="1" ht="42" customHeight="1" x14ac:dyDescent="0.15">
      <c r="B15" s="48"/>
      <c r="C15" s="49"/>
      <c r="D15" s="49"/>
      <c r="E15" s="50"/>
      <c r="F15" s="51"/>
      <c r="G15" s="51"/>
      <c r="H15" s="51"/>
      <c r="I15" s="48"/>
      <c r="J15" s="48"/>
      <c r="K15" s="48"/>
      <c r="L15" s="48"/>
      <c r="M15" s="48"/>
    </row>
    <row r="16" spans="2:15" s="46" customFormat="1" ht="42" customHeight="1" x14ac:dyDescent="0.15">
      <c r="B16" s="48"/>
      <c r="C16" s="49"/>
      <c r="D16" s="49"/>
      <c r="E16" s="50"/>
      <c r="F16" s="51"/>
      <c r="G16" s="51"/>
      <c r="H16" s="51"/>
      <c r="I16" s="48"/>
      <c r="J16" s="48"/>
      <c r="K16" s="48"/>
      <c r="L16" s="48"/>
      <c r="M16" s="48"/>
    </row>
    <row r="17" spans="2:15" s="47" customFormat="1" ht="36" customHeight="1" x14ac:dyDescent="0.2">
      <c r="B17" s="48"/>
      <c r="C17" s="49"/>
      <c r="D17" s="49"/>
      <c r="E17" s="50"/>
      <c r="F17" s="51"/>
      <c r="G17" s="51"/>
      <c r="H17" s="51"/>
      <c r="I17" s="48"/>
      <c r="J17" s="48"/>
      <c r="K17" s="48"/>
      <c r="L17" s="48"/>
      <c r="M17" s="48"/>
    </row>
    <row r="18" spans="2:15" s="47" customFormat="1" ht="36" customHeight="1" x14ac:dyDescent="0.2">
      <c r="B18" s="48"/>
      <c r="C18" s="49"/>
      <c r="D18" s="49"/>
      <c r="E18" s="50"/>
      <c r="F18" s="51"/>
      <c r="G18" s="51"/>
      <c r="H18" s="51"/>
      <c r="I18" s="48"/>
      <c r="J18" s="48"/>
      <c r="K18" s="48"/>
      <c r="L18" s="48"/>
      <c r="M18" s="48"/>
    </row>
    <row r="19" spans="2:15" s="47" customFormat="1" ht="36" customHeight="1" x14ac:dyDescent="0.2">
      <c r="B19" s="48"/>
      <c r="C19" s="49"/>
      <c r="D19" s="49"/>
      <c r="E19" s="50"/>
      <c r="F19" s="51"/>
      <c r="G19" s="51"/>
      <c r="H19" s="51"/>
      <c r="I19" s="48"/>
      <c r="J19" s="48"/>
      <c r="K19" s="48"/>
      <c r="L19" s="48"/>
      <c r="M19" s="48"/>
      <c r="N19" s="48"/>
      <c r="O19" s="41"/>
    </row>
    <row r="20" spans="2:15" s="47" customFormat="1" ht="36" customHeight="1" x14ac:dyDescent="0.2">
      <c r="B20" s="48"/>
      <c r="C20" s="49"/>
      <c r="D20" s="49"/>
      <c r="E20" s="50"/>
      <c r="F20" s="51"/>
      <c r="G20" s="51"/>
      <c r="H20" s="51"/>
      <c r="I20" s="48"/>
      <c r="J20" s="48"/>
      <c r="K20" s="48"/>
      <c r="L20" s="48"/>
      <c r="M20" s="48"/>
      <c r="N20" s="48"/>
      <c r="O20" s="41"/>
    </row>
    <row r="21" spans="2:15" s="47" customFormat="1" ht="36" customHeight="1" x14ac:dyDescent="0.2">
      <c r="B21" s="48"/>
      <c r="C21" s="49"/>
      <c r="D21" s="49"/>
      <c r="E21" s="50"/>
      <c r="F21" s="51"/>
      <c r="G21" s="51"/>
      <c r="H21" s="51"/>
      <c r="I21" s="48"/>
      <c r="J21" s="48"/>
      <c r="K21" s="48"/>
      <c r="L21" s="48"/>
      <c r="M21" s="48"/>
      <c r="N21" s="48"/>
      <c r="O21" s="41"/>
    </row>
    <row r="22" spans="2:15" s="47" customFormat="1" ht="36" customHeight="1" x14ac:dyDescent="0.2">
      <c r="B22" s="48"/>
      <c r="C22" s="49"/>
      <c r="D22" s="49"/>
      <c r="E22" s="50"/>
      <c r="F22" s="51"/>
      <c r="G22" s="51"/>
      <c r="H22" s="51"/>
      <c r="I22" s="48"/>
      <c r="J22" s="48"/>
      <c r="K22" s="48"/>
      <c r="L22" s="48"/>
      <c r="M22" s="48"/>
      <c r="N22" s="48"/>
      <c r="O22" s="41"/>
    </row>
    <row r="23" spans="2:15" s="47" customFormat="1" ht="36" customHeight="1" x14ac:dyDescent="0.2">
      <c r="B23" s="48"/>
      <c r="C23" s="49"/>
      <c r="D23" s="49"/>
      <c r="E23" s="50"/>
      <c r="F23" s="51"/>
      <c r="G23" s="51"/>
      <c r="H23" s="51"/>
      <c r="I23" s="48"/>
      <c r="J23" s="48"/>
      <c r="K23" s="48"/>
      <c r="L23" s="48"/>
      <c r="M23" s="48"/>
      <c r="N23" s="48"/>
      <c r="O23" s="41"/>
    </row>
    <row r="24" spans="2:15" s="47" customFormat="1" ht="36" customHeight="1" x14ac:dyDescent="0.2">
      <c r="B24" s="48"/>
      <c r="C24" s="49"/>
      <c r="D24" s="49"/>
      <c r="E24" s="50"/>
      <c r="F24" s="51"/>
      <c r="G24" s="51"/>
      <c r="H24" s="51"/>
      <c r="I24" s="48"/>
      <c r="J24" s="48"/>
      <c r="K24" s="48"/>
      <c r="L24" s="48"/>
      <c r="M24" s="48"/>
      <c r="N24" s="48"/>
      <c r="O24" s="41"/>
    </row>
    <row r="25" spans="2:15" s="47" customFormat="1" ht="36" customHeight="1" x14ac:dyDescent="0.2">
      <c r="B25" s="48"/>
      <c r="C25" s="49"/>
      <c r="D25" s="49"/>
      <c r="E25" s="50"/>
      <c r="F25" s="51"/>
      <c r="G25" s="51"/>
      <c r="H25" s="51"/>
      <c r="I25" s="48"/>
      <c r="J25" s="48"/>
      <c r="K25" s="48"/>
      <c r="L25" s="48"/>
      <c r="M25" s="48"/>
      <c r="N25" s="48"/>
      <c r="O25" s="41"/>
    </row>
    <row r="26" spans="2:15" s="47" customFormat="1" ht="36" customHeight="1" x14ac:dyDescent="0.2">
      <c r="B26" s="48"/>
      <c r="C26" s="49"/>
      <c r="D26" s="49"/>
      <c r="E26" s="50"/>
      <c r="F26" s="51"/>
      <c r="G26" s="51"/>
      <c r="H26" s="51"/>
      <c r="I26" s="48"/>
      <c r="J26" s="48"/>
      <c r="K26" s="48"/>
      <c r="L26" s="48"/>
      <c r="M26" s="48"/>
      <c r="N26" s="48"/>
      <c r="O26" s="41"/>
    </row>
    <row r="27" spans="2:15" s="47" customFormat="1" ht="36" customHeight="1" x14ac:dyDescent="0.2">
      <c r="B27" s="48"/>
      <c r="C27" s="49"/>
      <c r="D27" s="49"/>
      <c r="E27" s="50"/>
      <c r="F27" s="51"/>
      <c r="G27" s="51"/>
      <c r="H27" s="51"/>
      <c r="I27" s="48"/>
      <c r="J27" s="48"/>
      <c r="K27" s="48"/>
      <c r="L27" s="48"/>
      <c r="M27" s="48"/>
      <c r="N27" s="48"/>
      <c r="O27" s="41"/>
    </row>
    <row r="28" spans="2:15" s="47" customFormat="1" ht="36" customHeight="1" x14ac:dyDescent="0.2">
      <c r="B28" s="48"/>
      <c r="C28" s="49"/>
      <c r="D28" s="49"/>
      <c r="E28" s="50"/>
      <c r="F28" s="51"/>
      <c r="G28" s="51"/>
      <c r="H28" s="51"/>
      <c r="I28" s="48"/>
      <c r="J28" s="48"/>
      <c r="K28" s="48"/>
      <c r="L28" s="48"/>
      <c r="M28" s="48"/>
      <c r="N28" s="48"/>
      <c r="O28" s="41"/>
    </row>
    <row r="29" spans="2:15" s="47" customFormat="1" ht="36" customHeight="1" x14ac:dyDescent="0.2">
      <c r="B29" s="48"/>
      <c r="C29" s="49"/>
      <c r="D29" s="49"/>
      <c r="E29" s="50"/>
      <c r="F29" s="51"/>
      <c r="G29" s="51"/>
      <c r="H29" s="51"/>
      <c r="I29" s="48"/>
      <c r="J29" s="48"/>
      <c r="K29" s="48"/>
      <c r="L29" s="48"/>
      <c r="M29" s="48"/>
      <c r="N29" s="48"/>
      <c r="O29" s="41"/>
    </row>
    <row r="30" spans="2:15" s="47" customFormat="1" ht="36" customHeight="1" x14ac:dyDescent="0.2">
      <c r="B30" s="48"/>
      <c r="C30" s="49"/>
      <c r="D30" s="49"/>
      <c r="E30" s="50"/>
      <c r="F30" s="51"/>
      <c r="G30" s="51"/>
      <c r="H30" s="51"/>
      <c r="I30" s="48"/>
      <c r="J30" s="48"/>
      <c r="K30" s="48"/>
      <c r="L30" s="48"/>
      <c r="M30" s="48"/>
      <c r="N30" s="48"/>
      <c r="O30" s="41"/>
    </row>
    <row r="31" spans="2:15" s="47" customFormat="1" ht="36" customHeight="1" x14ac:dyDescent="0.2">
      <c r="B31" s="48"/>
      <c r="C31" s="49"/>
      <c r="D31" s="49"/>
      <c r="E31" s="50"/>
      <c r="F31" s="51"/>
      <c r="G31" s="51"/>
      <c r="H31" s="51"/>
      <c r="I31" s="48"/>
      <c r="J31" s="48"/>
      <c r="K31" s="48"/>
      <c r="L31" s="48"/>
      <c r="M31" s="48"/>
      <c r="N31" s="48"/>
      <c r="O31" s="41"/>
    </row>
    <row r="32" spans="2:15" s="47" customFormat="1" ht="36" customHeight="1" x14ac:dyDescent="0.2">
      <c r="B32" s="48"/>
      <c r="C32" s="49"/>
      <c r="D32" s="49"/>
      <c r="E32" s="50"/>
      <c r="F32" s="51"/>
      <c r="G32" s="51"/>
      <c r="H32" s="51"/>
      <c r="I32" s="48"/>
      <c r="J32" s="48"/>
      <c r="K32" s="48"/>
      <c r="L32" s="48"/>
      <c r="M32" s="48"/>
      <c r="N32" s="48"/>
      <c r="O32" s="41"/>
    </row>
    <row r="33" spans="2:15" s="47" customFormat="1" ht="36" customHeight="1" x14ac:dyDescent="0.2">
      <c r="B33" s="48"/>
      <c r="C33" s="49"/>
      <c r="D33" s="49"/>
      <c r="E33" s="50"/>
      <c r="F33" s="51"/>
      <c r="G33" s="51"/>
      <c r="H33" s="51"/>
      <c r="I33" s="48"/>
      <c r="J33" s="48"/>
      <c r="K33" s="48"/>
      <c r="L33" s="48"/>
      <c r="M33" s="48"/>
      <c r="N33" s="48"/>
      <c r="O33" s="41"/>
    </row>
    <row r="34" spans="2:15" s="47" customFormat="1" ht="36" customHeight="1" x14ac:dyDescent="0.2">
      <c r="B34" s="48"/>
      <c r="C34" s="49"/>
      <c r="D34" s="49"/>
      <c r="E34" s="50"/>
      <c r="F34" s="51"/>
      <c r="G34" s="51"/>
      <c r="H34" s="51"/>
      <c r="I34" s="48"/>
      <c r="J34" s="48"/>
      <c r="K34" s="48"/>
      <c r="L34" s="48"/>
      <c r="M34" s="48"/>
      <c r="N34" s="48"/>
      <c r="O34" s="41"/>
    </row>
    <row r="35" spans="2:15" s="47" customFormat="1" ht="36" customHeight="1" x14ac:dyDescent="0.2">
      <c r="B35" s="48"/>
      <c r="C35" s="49"/>
      <c r="D35" s="49"/>
      <c r="E35" s="50"/>
      <c r="F35" s="51"/>
      <c r="G35" s="51"/>
      <c r="H35" s="51"/>
      <c r="I35" s="48"/>
      <c r="J35" s="48"/>
      <c r="K35" s="48"/>
      <c r="L35" s="48"/>
      <c r="M35" s="48"/>
      <c r="N35" s="48"/>
      <c r="O35" s="41"/>
    </row>
    <row r="36" spans="2:15" s="47" customFormat="1" ht="36" customHeight="1" x14ac:dyDescent="0.2">
      <c r="B36" s="48"/>
      <c r="C36" s="49"/>
      <c r="D36" s="49"/>
      <c r="E36" s="50"/>
      <c r="F36" s="51"/>
      <c r="G36" s="51"/>
      <c r="H36" s="51"/>
      <c r="I36" s="48"/>
      <c r="J36" s="48"/>
      <c r="K36" s="48"/>
      <c r="L36" s="48"/>
      <c r="M36" s="48"/>
      <c r="N36" s="48"/>
      <c r="O36" s="41"/>
    </row>
    <row r="37" spans="2:15" s="47" customFormat="1" ht="36" customHeight="1" x14ac:dyDescent="0.2">
      <c r="B37" s="48"/>
      <c r="C37" s="49"/>
      <c r="D37" s="49"/>
      <c r="E37" s="50"/>
      <c r="F37" s="51"/>
      <c r="G37" s="51"/>
      <c r="H37" s="51"/>
      <c r="I37" s="48"/>
      <c r="J37" s="48"/>
      <c r="K37" s="48"/>
      <c r="L37" s="48"/>
      <c r="M37" s="48"/>
      <c r="N37" s="48"/>
      <c r="O37" s="41"/>
    </row>
    <row r="38" spans="2:15" s="47" customFormat="1" ht="36" customHeight="1" x14ac:dyDescent="0.2">
      <c r="B38" s="48"/>
      <c r="C38" s="49"/>
      <c r="D38" s="49"/>
      <c r="E38" s="50"/>
      <c r="F38" s="51"/>
      <c r="G38" s="51"/>
      <c r="H38" s="51"/>
      <c r="I38" s="48"/>
      <c r="J38" s="48"/>
      <c r="K38" s="48"/>
      <c r="L38" s="48"/>
      <c r="M38" s="48"/>
      <c r="N38" s="48"/>
      <c r="O38" s="41"/>
    </row>
    <row r="39" spans="2:15" s="47" customFormat="1" ht="36" customHeight="1" x14ac:dyDescent="0.2">
      <c r="B39" s="48"/>
      <c r="C39" s="49"/>
      <c r="D39" s="49"/>
      <c r="E39" s="50"/>
      <c r="F39" s="51"/>
      <c r="G39" s="51"/>
      <c r="H39" s="51"/>
      <c r="I39" s="48"/>
      <c r="J39" s="48"/>
      <c r="K39" s="48"/>
      <c r="L39" s="48"/>
      <c r="M39" s="48"/>
      <c r="N39" s="48"/>
      <c r="O39" s="41"/>
    </row>
    <row r="40" spans="2:15" s="47" customFormat="1" ht="36" customHeight="1" x14ac:dyDescent="0.2">
      <c r="B40" s="48"/>
      <c r="C40" s="49"/>
      <c r="D40" s="49"/>
      <c r="E40" s="50"/>
      <c r="F40" s="51"/>
      <c r="G40" s="51"/>
      <c r="H40" s="51"/>
      <c r="I40" s="48"/>
      <c r="J40" s="48"/>
      <c r="K40" s="48"/>
      <c r="L40" s="48"/>
      <c r="M40" s="48"/>
      <c r="N40" s="48"/>
      <c r="O40" s="41"/>
    </row>
    <row r="41" spans="2:15" s="47" customFormat="1" ht="36" customHeight="1" x14ac:dyDescent="0.2">
      <c r="B41" s="48"/>
      <c r="C41" s="49"/>
      <c r="D41" s="49"/>
      <c r="E41" s="50"/>
      <c r="F41" s="51"/>
      <c r="G41" s="51"/>
      <c r="H41" s="51"/>
      <c r="I41" s="48"/>
      <c r="J41" s="48"/>
      <c r="K41" s="48"/>
      <c r="L41" s="48"/>
      <c r="M41" s="48"/>
      <c r="N41" s="48"/>
      <c r="O41" s="41"/>
    </row>
    <row r="42" spans="2:15" s="47" customFormat="1" ht="36" customHeight="1" x14ac:dyDescent="0.2">
      <c r="B42" s="48"/>
      <c r="C42" s="49"/>
      <c r="D42" s="49"/>
      <c r="E42" s="50"/>
      <c r="F42" s="51"/>
      <c r="G42" s="51"/>
      <c r="H42" s="51"/>
      <c r="I42" s="48"/>
      <c r="J42" s="48"/>
      <c r="K42" s="48"/>
      <c r="L42" s="48"/>
      <c r="M42" s="48"/>
      <c r="N42" s="48"/>
      <c r="O42" s="41"/>
    </row>
    <row r="43" spans="2:15" s="47" customFormat="1" ht="36" customHeight="1" x14ac:dyDescent="0.2">
      <c r="B43" s="48"/>
      <c r="C43" s="49"/>
      <c r="D43" s="49"/>
      <c r="E43" s="50"/>
      <c r="F43" s="51"/>
      <c r="G43" s="51"/>
      <c r="H43" s="51"/>
      <c r="I43" s="48"/>
      <c r="J43" s="48"/>
      <c r="K43" s="48"/>
      <c r="L43" s="48"/>
      <c r="M43" s="48"/>
      <c r="N43" s="48"/>
      <c r="O43" s="41"/>
    </row>
    <row r="44" spans="2:15" s="47" customFormat="1" ht="36" customHeight="1" x14ac:dyDescent="0.2">
      <c r="B44" s="48"/>
      <c r="C44" s="49"/>
      <c r="D44" s="49"/>
      <c r="E44" s="50"/>
      <c r="F44" s="51"/>
      <c r="G44" s="51"/>
      <c r="H44" s="51"/>
      <c r="I44" s="48"/>
      <c r="J44" s="48"/>
      <c r="K44" s="48"/>
      <c r="L44" s="48"/>
      <c r="M44" s="48"/>
      <c r="N44" s="48"/>
      <c r="O44" s="41"/>
    </row>
    <row r="45" spans="2:15" s="47" customFormat="1" ht="36" customHeight="1" x14ac:dyDescent="0.2">
      <c r="B45" s="48"/>
      <c r="C45" s="49"/>
      <c r="D45" s="49"/>
      <c r="E45" s="50"/>
      <c r="F45" s="51"/>
      <c r="G45" s="51"/>
      <c r="H45" s="51"/>
      <c r="I45" s="48"/>
      <c r="J45" s="48"/>
      <c r="K45" s="48"/>
      <c r="L45" s="48"/>
      <c r="M45" s="48"/>
      <c r="N45" s="48"/>
      <c r="O45" s="41"/>
    </row>
    <row r="46" spans="2:15" s="47" customFormat="1" ht="36" customHeight="1" x14ac:dyDescent="0.2">
      <c r="B46" s="48"/>
      <c r="C46" s="49"/>
      <c r="D46" s="49"/>
      <c r="E46" s="50"/>
      <c r="F46" s="51"/>
      <c r="G46" s="51"/>
      <c r="H46" s="51"/>
      <c r="I46" s="48"/>
      <c r="J46" s="48"/>
      <c r="K46" s="48"/>
      <c r="L46" s="48"/>
      <c r="M46" s="48"/>
      <c r="N46" s="48"/>
      <c r="O46" s="41"/>
    </row>
    <row r="47" spans="2:15" s="47" customFormat="1" ht="36" customHeight="1" x14ac:dyDescent="0.2">
      <c r="B47" s="48"/>
      <c r="C47" s="49"/>
      <c r="D47" s="49"/>
      <c r="E47" s="50"/>
      <c r="F47" s="51"/>
      <c r="G47" s="51"/>
      <c r="H47" s="51"/>
      <c r="I47" s="48"/>
      <c r="J47" s="48"/>
      <c r="K47" s="48"/>
      <c r="L47" s="48"/>
      <c r="M47" s="48"/>
      <c r="N47" s="48"/>
      <c r="O47" s="41"/>
    </row>
    <row r="48" spans="2:15" s="47" customFormat="1" ht="36" customHeight="1" x14ac:dyDescent="0.2">
      <c r="B48" s="48"/>
      <c r="C48" s="49"/>
      <c r="D48" s="49"/>
      <c r="E48" s="50"/>
      <c r="F48" s="51"/>
      <c r="G48" s="51"/>
      <c r="H48" s="51"/>
      <c r="I48" s="48"/>
      <c r="J48" s="48"/>
      <c r="K48" s="48"/>
      <c r="L48" s="48"/>
      <c r="M48" s="48"/>
      <c r="N48" s="48"/>
      <c r="O48" s="41"/>
    </row>
    <row r="49" spans="2:15" s="47" customFormat="1" ht="36" customHeight="1" x14ac:dyDescent="0.2">
      <c r="B49" s="48"/>
      <c r="C49" s="49"/>
      <c r="D49" s="49"/>
      <c r="E49" s="50"/>
      <c r="F49" s="51"/>
      <c r="G49" s="51"/>
      <c r="H49" s="51"/>
      <c r="I49" s="48"/>
      <c r="J49" s="48"/>
      <c r="K49" s="48"/>
      <c r="L49" s="48"/>
      <c r="M49" s="48"/>
      <c r="N49" s="48"/>
      <c r="O49" s="41"/>
    </row>
    <row r="50" spans="2:15" s="47" customFormat="1" ht="36" customHeight="1" x14ac:dyDescent="0.2">
      <c r="B50" s="53"/>
      <c r="C50" s="49"/>
      <c r="D50" s="49"/>
      <c r="E50" s="50"/>
      <c r="F50" s="51"/>
      <c r="G50" s="51"/>
      <c r="H50" s="51"/>
      <c r="I50" s="53"/>
      <c r="J50" s="53"/>
      <c r="K50" s="53"/>
      <c r="L50" s="53"/>
      <c r="M50" s="53"/>
      <c r="N50" s="48"/>
      <c r="O50" s="41"/>
    </row>
    <row r="51" spans="2:15" s="47" customFormat="1" ht="36" customHeight="1" x14ac:dyDescent="0.2">
      <c r="B51" s="53"/>
      <c r="C51" s="49"/>
      <c r="D51" s="49"/>
      <c r="E51" s="50"/>
      <c r="F51" s="51"/>
      <c r="G51" s="51"/>
      <c r="H51" s="51"/>
      <c r="I51" s="53"/>
      <c r="J51" s="53"/>
      <c r="K51" s="53"/>
      <c r="L51" s="53"/>
      <c r="M51" s="53"/>
      <c r="N51" s="48"/>
      <c r="O51" s="41"/>
    </row>
    <row r="52" spans="2:15" s="47" customFormat="1" ht="36" customHeight="1" x14ac:dyDescent="0.2">
      <c r="B52" s="53"/>
      <c r="C52" s="49"/>
      <c r="D52" s="49"/>
      <c r="E52" s="50"/>
      <c r="F52" s="51"/>
      <c r="G52" s="51"/>
      <c r="H52" s="51"/>
      <c r="I52" s="53"/>
      <c r="J52" s="53"/>
      <c r="K52" s="53"/>
      <c r="L52" s="53"/>
      <c r="M52" s="53"/>
      <c r="N52" s="48"/>
      <c r="O52" s="41"/>
    </row>
    <row r="53" spans="2:15" s="47" customFormat="1" ht="36" customHeight="1" x14ac:dyDescent="0.2">
      <c r="B53" s="53"/>
      <c r="C53" s="49"/>
      <c r="D53" s="49"/>
      <c r="E53" s="50"/>
      <c r="F53" s="51"/>
      <c r="G53" s="51"/>
      <c r="H53" s="51"/>
      <c r="I53" s="53"/>
      <c r="J53" s="53"/>
      <c r="K53" s="53"/>
      <c r="L53" s="53"/>
      <c r="M53" s="53"/>
      <c r="N53" s="48"/>
      <c r="O53" s="41"/>
    </row>
    <row r="54" spans="2:15" s="47" customFormat="1" ht="36" customHeight="1" x14ac:dyDescent="0.2">
      <c r="B54" s="53"/>
      <c r="C54" s="49"/>
      <c r="D54" s="49"/>
      <c r="E54" s="50"/>
      <c r="F54" s="51"/>
      <c r="G54" s="51"/>
      <c r="H54" s="51"/>
      <c r="I54" s="53"/>
      <c r="J54" s="53"/>
      <c r="K54" s="53"/>
      <c r="L54" s="53"/>
      <c r="M54" s="53"/>
      <c r="N54" s="48"/>
      <c r="O54" s="41"/>
    </row>
    <row r="55" spans="2:15" s="47" customFormat="1" ht="36" customHeight="1" x14ac:dyDescent="0.2">
      <c r="B55" s="53"/>
      <c r="C55" s="49"/>
      <c r="D55" s="49"/>
      <c r="E55" s="50"/>
      <c r="F55" s="51"/>
      <c r="G55" s="51"/>
      <c r="H55" s="51"/>
      <c r="I55" s="53"/>
      <c r="J55" s="53"/>
      <c r="K55" s="53"/>
      <c r="L55" s="53"/>
      <c r="M55" s="53"/>
      <c r="N55" s="48"/>
      <c r="O55" s="41"/>
    </row>
    <row r="56" spans="2:15" s="47" customFormat="1" ht="36" customHeight="1" x14ac:dyDescent="0.2">
      <c r="B56" s="53"/>
      <c r="C56" s="49"/>
      <c r="D56" s="49"/>
      <c r="E56" s="50"/>
      <c r="F56" s="51"/>
      <c r="G56" s="51"/>
      <c r="H56" s="51"/>
      <c r="I56" s="53"/>
      <c r="J56" s="53"/>
      <c r="K56" s="53"/>
      <c r="L56" s="53"/>
      <c r="M56" s="53"/>
      <c r="N56" s="48"/>
      <c r="O56" s="41"/>
    </row>
    <row r="57" spans="2:15" ht="36" customHeight="1" x14ac:dyDescent="0.2">
      <c r="B57" s="53"/>
      <c r="C57" s="49"/>
      <c r="D57" s="49"/>
      <c r="E57" s="50"/>
      <c r="F57" s="51"/>
      <c r="G57" s="51"/>
      <c r="H57" s="51"/>
      <c r="I57" s="53"/>
      <c r="J57" s="53"/>
      <c r="K57" s="53"/>
      <c r="L57" s="53"/>
      <c r="M57" s="53"/>
      <c r="N57" s="53"/>
    </row>
    <row r="58" spans="2:15" ht="36" customHeight="1" x14ac:dyDescent="0.2">
      <c r="B58" s="53"/>
      <c r="C58" s="49"/>
      <c r="D58" s="49"/>
      <c r="E58" s="50"/>
      <c r="F58" s="51"/>
      <c r="G58" s="51"/>
      <c r="H58" s="51"/>
      <c r="I58" s="53"/>
      <c r="J58" s="53"/>
      <c r="K58" s="53"/>
      <c r="L58" s="53"/>
      <c r="M58" s="53"/>
      <c r="N58" s="53"/>
    </row>
    <row r="59" spans="2:15" ht="36" customHeight="1" x14ac:dyDescent="0.2">
      <c r="B59" s="53"/>
      <c r="C59" s="49"/>
      <c r="D59" s="49"/>
      <c r="E59" s="50"/>
      <c r="F59" s="51"/>
      <c r="G59" s="51"/>
      <c r="H59" s="51"/>
      <c r="I59" s="53"/>
      <c r="J59" s="53"/>
      <c r="K59" s="53"/>
      <c r="L59" s="53"/>
      <c r="M59" s="53"/>
      <c r="N59" s="53"/>
    </row>
    <row r="60" spans="2:15" ht="36" customHeight="1" x14ac:dyDescent="0.2">
      <c r="B60" s="53"/>
      <c r="C60" s="49"/>
      <c r="D60" s="49"/>
      <c r="E60" s="50"/>
      <c r="F60" s="51"/>
      <c r="G60" s="51"/>
      <c r="H60" s="51"/>
      <c r="I60" s="53"/>
      <c r="J60" s="53"/>
      <c r="K60" s="53"/>
      <c r="L60" s="53"/>
      <c r="M60" s="53"/>
      <c r="N60" s="53"/>
    </row>
    <row r="61" spans="2:15" ht="36" customHeight="1" x14ac:dyDescent="0.2">
      <c r="B61" s="53"/>
      <c r="C61" s="49"/>
      <c r="D61" s="49"/>
      <c r="E61" s="50"/>
      <c r="F61" s="51"/>
      <c r="G61" s="51"/>
      <c r="H61" s="51"/>
      <c r="I61" s="53"/>
      <c r="J61" s="53"/>
      <c r="K61" s="53"/>
      <c r="L61" s="53"/>
      <c r="M61" s="53"/>
      <c r="N61" s="53"/>
    </row>
    <row r="62" spans="2:15" ht="36" customHeight="1" x14ac:dyDescent="0.2">
      <c r="B62" s="53"/>
      <c r="C62" s="49"/>
      <c r="D62" s="49"/>
      <c r="E62" s="50"/>
      <c r="F62" s="51"/>
      <c r="G62" s="51"/>
      <c r="H62" s="51"/>
      <c r="I62" s="53"/>
      <c r="J62" s="53"/>
      <c r="K62" s="53"/>
      <c r="L62" s="53"/>
      <c r="M62" s="53"/>
      <c r="N62" s="53"/>
    </row>
    <row r="63" spans="2:15" ht="36" customHeight="1" x14ac:dyDescent="0.2">
      <c r="B63" s="53"/>
      <c r="C63" s="49"/>
      <c r="D63" s="49"/>
      <c r="E63" s="50"/>
      <c r="F63" s="51"/>
      <c r="G63" s="51"/>
      <c r="H63" s="51"/>
      <c r="I63" s="53"/>
      <c r="J63" s="53"/>
      <c r="K63" s="53"/>
      <c r="L63" s="53"/>
      <c r="M63" s="53"/>
      <c r="N63" s="53"/>
    </row>
    <row r="64" spans="2:15" ht="36" customHeight="1" x14ac:dyDescent="0.2">
      <c r="B64" s="53"/>
      <c r="C64" s="49"/>
      <c r="D64" s="49"/>
      <c r="E64" s="50"/>
      <c r="F64" s="51"/>
      <c r="G64" s="51"/>
      <c r="H64" s="51"/>
      <c r="I64" s="53"/>
      <c r="J64" s="53"/>
      <c r="K64" s="53"/>
      <c r="L64" s="53"/>
      <c r="M64" s="53"/>
      <c r="N64" s="53"/>
    </row>
    <row r="65" spans="1:16" s="41" customFormat="1" ht="36" customHeight="1" x14ac:dyDescent="0.2">
      <c r="A65" s="22"/>
      <c r="B65" s="53"/>
      <c r="C65" s="49"/>
      <c r="D65" s="49"/>
      <c r="E65" s="50"/>
      <c r="F65" s="51"/>
      <c r="G65" s="51"/>
      <c r="H65" s="51"/>
      <c r="I65" s="53"/>
      <c r="J65" s="53"/>
      <c r="K65" s="53"/>
      <c r="L65" s="53"/>
      <c r="M65" s="53"/>
      <c r="N65" s="53"/>
      <c r="P65" s="22"/>
    </row>
    <row r="66" spans="1:16" s="41" customFormat="1" ht="36" customHeight="1" x14ac:dyDescent="0.2">
      <c r="A66" s="22"/>
      <c r="B66" s="53"/>
      <c r="C66" s="49"/>
      <c r="D66" s="49"/>
      <c r="E66" s="50"/>
      <c r="F66" s="51"/>
      <c r="G66" s="51"/>
      <c r="H66" s="51"/>
      <c r="I66" s="53"/>
      <c r="J66" s="53"/>
      <c r="K66" s="53"/>
      <c r="L66" s="53"/>
      <c r="M66" s="53"/>
      <c r="N66" s="53"/>
      <c r="P66" s="22"/>
    </row>
    <row r="67" spans="1:16" s="41" customFormat="1" ht="36" customHeight="1" x14ac:dyDescent="0.2">
      <c r="A67" s="22"/>
      <c r="B67" s="53"/>
      <c r="C67" s="49"/>
      <c r="D67" s="49"/>
      <c r="E67" s="50"/>
      <c r="F67" s="51"/>
      <c r="G67" s="51"/>
      <c r="H67" s="51"/>
      <c r="I67" s="53"/>
      <c r="J67" s="53"/>
      <c r="K67" s="53"/>
      <c r="L67" s="53"/>
      <c r="M67" s="53"/>
      <c r="N67" s="53"/>
      <c r="P67" s="22"/>
    </row>
    <row r="68" spans="1:16" s="41" customFormat="1" ht="36" customHeight="1" x14ac:dyDescent="0.2">
      <c r="A68" s="22"/>
      <c r="B68" s="53"/>
      <c r="C68" s="49"/>
      <c r="D68" s="49"/>
      <c r="E68" s="50"/>
      <c r="F68" s="51"/>
      <c r="G68" s="51"/>
      <c r="H68" s="51"/>
      <c r="I68" s="53"/>
      <c r="J68" s="53"/>
      <c r="K68" s="53"/>
      <c r="L68" s="53"/>
      <c r="M68" s="53"/>
      <c r="N68" s="53"/>
      <c r="P68" s="22"/>
    </row>
    <row r="69" spans="1:16" s="41" customFormat="1" ht="36" customHeight="1" x14ac:dyDescent="0.2">
      <c r="A69" s="22"/>
      <c r="B69" s="53"/>
      <c r="C69" s="49"/>
      <c r="D69" s="49"/>
      <c r="E69" s="50"/>
      <c r="F69" s="51"/>
      <c r="G69" s="51"/>
      <c r="H69" s="51"/>
      <c r="I69" s="53"/>
      <c r="J69" s="53"/>
      <c r="K69" s="53"/>
      <c r="L69" s="53"/>
      <c r="M69" s="53"/>
      <c r="N69" s="53"/>
      <c r="P69" s="22"/>
    </row>
    <row r="70" spans="1:16" s="41" customFormat="1" ht="36" customHeight="1" x14ac:dyDescent="0.2">
      <c r="B70" s="53"/>
      <c r="C70" s="49"/>
      <c r="D70" s="49"/>
      <c r="E70" s="50"/>
      <c r="F70" s="51"/>
      <c r="G70" s="51"/>
      <c r="H70" s="51"/>
      <c r="I70" s="53"/>
      <c r="J70" s="53"/>
      <c r="K70" s="53"/>
      <c r="L70" s="53"/>
      <c r="M70" s="53"/>
      <c r="N70" s="53"/>
    </row>
    <row r="71" spans="1:16" s="41" customFormat="1" ht="36" customHeight="1" x14ac:dyDescent="0.2">
      <c r="B71" s="53"/>
      <c r="C71" s="49"/>
      <c r="D71" s="49"/>
      <c r="E71" s="50"/>
      <c r="F71" s="51"/>
      <c r="G71" s="51"/>
      <c r="H71" s="51"/>
      <c r="I71" s="53"/>
      <c r="J71" s="53"/>
      <c r="K71" s="53"/>
      <c r="L71" s="53"/>
      <c r="M71" s="53"/>
      <c r="N71" s="53"/>
    </row>
    <row r="72" spans="1:16" s="41" customFormat="1" ht="36" customHeight="1" x14ac:dyDescent="0.2">
      <c r="B72" s="53"/>
      <c r="C72" s="49"/>
      <c r="D72" s="49"/>
      <c r="E72" s="50"/>
      <c r="F72" s="51"/>
      <c r="G72" s="51"/>
      <c r="H72" s="51"/>
      <c r="I72" s="53"/>
      <c r="J72" s="53"/>
      <c r="K72" s="53"/>
      <c r="L72" s="53"/>
      <c r="M72" s="53"/>
      <c r="N72" s="53"/>
    </row>
    <row r="73" spans="1:16" s="41" customFormat="1" ht="36" customHeight="1" x14ac:dyDescent="0.2">
      <c r="B73" s="53"/>
      <c r="C73" s="49"/>
      <c r="D73" s="49"/>
      <c r="E73" s="50"/>
      <c r="F73" s="51"/>
      <c r="G73" s="51"/>
      <c r="H73" s="51"/>
      <c r="I73" s="53"/>
      <c r="J73" s="53"/>
      <c r="K73" s="53"/>
      <c r="L73" s="53"/>
      <c r="M73" s="53"/>
      <c r="N73" s="53"/>
    </row>
    <row r="74" spans="1:16" s="41" customFormat="1" ht="36" customHeight="1" x14ac:dyDescent="0.2">
      <c r="B74" s="53"/>
      <c r="C74" s="49"/>
      <c r="D74" s="49"/>
      <c r="E74" s="50"/>
      <c r="F74" s="51"/>
      <c r="G74" s="51"/>
      <c r="H74" s="51"/>
      <c r="I74" s="53"/>
      <c r="J74" s="53"/>
      <c r="K74" s="53"/>
      <c r="L74" s="53"/>
      <c r="M74" s="53"/>
      <c r="N74" s="53"/>
    </row>
    <row r="75" spans="1:16" s="41" customFormat="1" ht="36" customHeight="1" x14ac:dyDescent="0.2">
      <c r="B75" s="53"/>
      <c r="C75" s="49"/>
      <c r="D75" s="49"/>
      <c r="E75" s="50"/>
      <c r="F75" s="51"/>
      <c r="G75" s="51"/>
      <c r="H75" s="51"/>
      <c r="I75" s="53"/>
      <c r="J75" s="53"/>
      <c r="K75" s="53"/>
      <c r="L75" s="53"/>
      <c r="M75" s="53"/>
      <c r="N75" s="53"/>
    </row>
    <row r="76" spans="1:16" s="41" customFormat="1" ht="36" customHeight="1" x14ac:dyDescent="0.2">
      <c r="B76" s="53"/>
      <c r="C76" s="49"/>
      <c r="D76" s="49"/>
      <c r="E76" s="50"/>
      <c r="F76" s="51"/>
      <c r="G76" s="51"/>
      <c r="H76" s="51"/>
      <c r="I76" s="53"/>
      <c r="J76" s="53"/>
      <c r="K76" s="53"/>
      <c r="L76" s="53"/>
      <c r="M76" s="53"/>
      <c r="N76" s="53"/>
    </row>
    <row r="77" spans="1:16" s="41" customFormat="1" ht="36" customHeight="1" x14ac:dyDescent="0.2">
      <c r="B77" s="53"/>
      <c r="C77" s="49"/>
      <c r="D77" s="49"/>
      <c r="E77" s="50"/>
      <c r="F77" s="51"/>
      <c r="G77" s="51"/>
      <c r="H77" s="51"/>
      <c r="I77" s="53"/>
      <c r="J77" s="53"/>
      <c r="K77" s="53"/>
      <c r="L77" s="53"/>
      <c r="M77" s="53"/>
      <c r="N77" s="53"/>
    </row>
    <row r="78" spans="1:16" s="41" customFormat="1" ht="36" customHeight="1" x14ac:dyDescent="0.2">
      <c r="B78" s="53"/>
      <c r="C78" s="49"/>
      <c r="D78" s="49"/>
      <c r="E78" s="50"/>
      <c r="F78" s="51"/>
      <c r="G78" s="51"/>
      <c r="H78" s="51"/>
      <c r="I78" s="53"/>
      <c r="J78" s="53"/>
      <c r="K78" s="53"/>
      <c r="L78" s="53"/>
      <c r="M78" s="53"/>
      <c r="N78" s="53"/>
    </row>
    <row r="79" spans="1:16" s="41" customFormat="1" ht="36" customHeight="1" x14ac:dyDescent="0.2">
      <c r="B79" s="53"/>
      <c r="C79" s="49"/>
      <c r="D79" s="49"/>
      <c r="E79" s="50"/>
      <c r="F79" s="51"/>
      <c r="G79" s="51"/>
      <c r="H79" s="51"/>
      <c r="I79" s="53"/>
      <c r="J79" s="53"/>
      <c r="K79" s="53"/>
      <c r="L79" s="53"/>
      <c r="M79" s="53"/>
      <c r="N79" s="53"/>
    </row>
    <row r="80" spans="1:16" s="41" customFormat="1" ht="36" customHeight="1" x14ac:dyDescent="0.2">
      <c r="B80" s="53"/>
      <c r="C80" s="49"/>
      <c r="D80" s="49"/>
      <c r="E80" s="50"/>
      <c r="F80" s="51"/>
      <c r="G80" s="51"/>
      <c r="H80" s="51"/>
      <c r="I80" s="53"/>
      <c r="J80" s="53"/>
      <c r="K80" s="53"/>
      <c r="L80" s="53"/>
      <c r="M80" s="53"/>
      <c r="N80" s="53"/>
    </row>
    <row r="81" spans="2:14" s="41" customFormat="1" ht="36" customHeight="1" x14ac:dyDescent="0.2">
      <c r="B81" s="53"/>
      <c r="C81" s="49"/>
      <c r="D81" s="49"/>
      <c r="E81" s="50"/>
      <c r="F81" s="51"/>
      <c r="G81" s="51"/>
      <c r="H81" s="51"/>
      <c r="I81" s="53"/>
      <c r="J81" s="53"/>
      <c r="K81" s="53"/>
      <c r="L81" s="53"/>
      <c r="M81" s="53"/>
      <c r="N81" s="53"/>
    </row>
    <row r="82" spans="2:14" s="41" customFormat="1" ht="36" customHeight="1" x14ac:dyDescent="0.2">
      <c r="B82" s="53"/>
      <c r="C82" s="49"/>
      <c r="D82" s="49"/>
      <c r="E82" s="50"/>
      <c r="F82" s="51"/>
      <c r="G82" s="51"/>
      <c r="H82" s="51"/>
      <c r="I82" s="53"/>
      <c r="J82" s="53"/>
      <c r="K82" s="53"/>
      <c r="L82" s="53"/>
      <c r="M82" s="53"/>
      <c r="N82" s="53"/>
    </row>
    <row r="83" spans="2:14" s="41" customFormat="1" ht="36" customHeight="1" x14ac:dyDescent="0.2">
      <c r="B83" s="53"/>
      <c r="C83" s="49"/>
      <c r="D83" s="49"/>
      <c r="E83" s="50"/>
      <c r="F83" s="51"/>
      <c r="G83" s="51"/>
      <c r="H83" s="51"/>
      <c r="I83" s="53"/>
      <c r="J83" s="53"/>
      <c r="K83" s="53"/>
      <c r="L83" s="53"/>
      <c r="M83" s="53"/>
      <c r="N83" s="53"/>
    </row>
    <row r="84" spans="2:14" s="41" customFormat="1" ht="36" customHeight="1" x14ac:dyDescent="0.2">
      <c r="B84" s="53"/>
      <c r="C84" s="49"/>
      <c r="D84" s="49"/>
      <c r="E84" s="50"/>
      <c r="F84" s="51"/>
      <c r="G84" s="51"/>
      <c r="H84" s="51"/>
      <c r="I84" s="53"/>
      <c r="J84" s="53"/>
      <c r="K84" s="53"/>
      <c r="L84" s="53"/>
      <c r="M84" s="53"/>
      <c r="N84" s="53"/>
    </row>
    <row r="85" spans="2:14" s="41" customFormat="1" ht="36" customHeight="1" x14ac:dyDescent="0.2">
      <c r="B85" s="53"/>
      <c r="C85" s="49"/>
      <c r="D85" s="49"/>
      <c r="E85" s="50"/>
      <c r="F85" s="51"/>
      <c r="G85" s="51"/>
      <c r="H85" s="51"/>
      <c r="I85" s="53"/>
      <c r="J85" s="53"/>
      <c r="K85" s="53"/>
      <c r="L85" s="53"/>
      <c r="M85" s="53"/>
      <c r="N85" s="53"/>
    </row>
    <row r="86" spans="2:14" s="41" customFormat="1" ht="36" customHeight="1" x14ac:dyDescent="0.2">
      <c r="B86" s="53"/>
      <c r="C86" s="49"/>
      <c r="D86" s="49"/>
      <c r="E86" s="50"/>
      <c r="F86" s="51"/>
      <c r="G86" s="51"/>
      <c r="H86" s="51"/>
      <c r="I86" s="53"/>
      <c r="J86" s="53"/>
      <c r="K86" s="53"/>
      <c r="L86" s="53"/>
      <c r="M86" s="53"/>
      <c r="N86" s="53"/>
    </row>
    <row r="87" spans="2:14" s="41" customFormat="1" ht="36" customHeight="1" x14ac:dyDescent="0.2">
      <c r="B87" s="53"/>
      <c r="C87" s="49"/>
      <c r="D87" s="49"/>
      <c r="E87" s="50"/>
      <c r="F87" s="51"/>
      <c r="G87" s="51"/>
      <c r="H87" s="51"/>
      <c r="I87" s="53"/>
      <c r="J87" s="53"/>
      <c r="K87" s="53"/>
      <c r="L87" s="53"/>
      <c r="M87" s="53"/>
      <c r="N87" s="53"/>
    </row>
    <row r="88" spans="2:14" s="41" customFormat="1" ht="36" customHeight="1" x14ac:dyDescent="0.2">
      <c r="B88" s="53"/>
      <c r="C88" s="49"/>
      <c r="D88" s="49"/>
      <c r="E88" s="50"/>
      <c r="F88" s="51"/>
      <c r="G88" s="51"/>
      <c r="H88" s="51"/>
      <c r="I88" s="53"/>
      <c r="J88" s="53"/>
      <c r="K88" s="53"/>
      <c r="L88" s="53"/>
      <c r="M88" s="53"/>
      <c r="N88" s="53"/>
    </row>
    <row r="89" spans="2:14" s="41" customFormat="1" ht="36" customHeight="1" x14ac:dyDescent="0.2">
      <c r="B89" s="53"/>
      <c r="C89" s="49"/>
      <c r="D89" s="49"/>
      <c r="E89" s="50"/>
      <c r="F89" s="51"/>
      <c r="G89" s="51"/>
      <c r="H89" s="51"/>
      <c r="I89" s="53"/>
      <c r="J89" s="53"/>
      <c r="K89" s="53"/>
      <c r="L89" s="53"/>
      <c r="M89" s="53"/>
      <c r="N89" s="53"/>
    </row>
    <row r="90" spans="2:14" s="41" customFormat="1" ht="36" customHeight="1" x14ac:dyDescent="0.2">
      <c r="B90" s="53"/>
      <c r="C90" s="49"/>
      <c r="D90" s="49"/>
      <c r="E90" s="50"/>
      <c r="F90" s="51"/>
      <c r="G90" s="51"/>
      <c r="H90" s="51"/>
      <c r="I90" s="53"/>
      <c r="J90" s="53"/>
      <c r="K90" s="53"/>
      <c r="L90" s="53"/>
      <c r="M90" s="53"/>
      <c r="N90" s="53"/>
    </row>
    <row r="91" spans="2:14" s="41" customFormat="1" ht="36" customHeight="1" x14ac:dyDescent="0.2">
      <c r="B91" s="53"/>
      <c r="C91" s="49"/>
      <c r="D91" s="49"/>
      <c r="E91" s="50"/>
      <c r="F91" s="51"/>
      <c r="G91" s="51"/>
      <c r="H91" s="51"/>
      <c r="I91" s="53"/>
      <c r="J91" s="53"/>
      <c r="K91" s="53"/>
      <c r="L91" s="53"/>
      <c r="M91" s="53"/>
      <c r="N91" s="53"/>
    </row>
    <row r="92" spans="2:14" s="41" customFormat="1" ht="36" customHeight="1" x14ac:dyDescent="0.2">
      <c r="B92" s="53"/>
      <c r="C92" s="49"/>
      <c r="D92" s="49"/>
      <c r="E92" s="50"/>
      <c r="F92" s="51"/>
      <c r="G92" s="51"/>
      <c r="H92" s="51"/>
      <c r="I92" s="53"/>
      <c r="J92" s="53"/>
      <c r="K92" s="53"/>
      <c r="L92" s="53"/>
      <c r="M92" s="53"/>
      <c r="N92" s="53"/>
    </row>
    <row r="93" spans="2:14" s="41" customFormat="1" ht="36" customHeight="1" x14ac:dyDescent="0.2">
      <c r="B93" s="53"/>
      <c r="C93" s="49"/>
      <c r="D93" s="49"/>
      <c r="E93" s="50"/>
      <c r="F93" s="51"/>
      <c r="G93" s="51"/>
      <c r="H93" s="51"/>
      <c r="I93" s="53"/>
      <c r="J93" s="53"/>
      <c r="K93" s="53"/>
      <c r="L93" s="53"/>
      <c r="M93" s="53"/>
      <c r="N93" s="53"/>
    </row>
    <row r="94" spans="2:14" s="41" customFormat="1" ht="36" customHeight="1" x14ac:dyDescent="0.2">
      <c r="B94" s="53"/>
      <c r="C94" s="49"/>
      <c r="D94" s="49"/>
      <c r="E94" s="50"/>
      <c r="F94" s="51"/>
      <c r="G94" s="51"/>
      <c r="H94" s="51"/>
      <c r="I94" s="53"/>
      <c r="J94" s="53"/>
      <c r="K94" s="53"/>
      <c r="L94" s="53"/>
      <c r="M94" s="53"/>
      <c r="N94" s="53"/>
    </row>
    <row r="95" spans="2:14" s="41" customFormat="1" ht="36" customHeight="1" x14ac:dyDescent="0.2">
      <c r="B95" s="53"/>
      <c r="C95" s="49"/>
      <c r="D95" s="49"/>
      <c r="E95" s="50"/>
      <c r="F95" s="51"/>
      <c r="G95" s="51"/>
      <c r="H95" s="51"/>
      <c r="I95" s="53"/>
      <c r="J95" s="53"/>
      <c r="K95" s="53"/>
      <c r="L95" s="53"/>
      <c r="M95" s="53"/>
      <c r="N95" s="53"/>
    </row>
    <row r="96" spans="2:14" s="41" customFormat="1" ht="36" customHeight="1" x14ac:dyDescent="0.2">
      <c r="B96" s="53"/>
      <c r="C96" s="49"/>
      <c r="D96" s="49"/>
      <c r="E96" s="50"/>
      <c r="F96" s="51"/>
      <c r="G96" s="51"/>
      <c r="H96" s="51"/>
      <c r="I96" s="53"/>
      <c r="J96" s="53"/>
      <c r="K96" s="53"/>
      <c r="L96" s="53"/>
      <c r="M96" s="53"/>
      <c r="N96" s="53"/>
    </row>
    <row r="97" spans="2:14" s="41" customFormat="1" ht="36" customHeight="1" x14ac:dyDescent="0.2">
      <c r="B97" s="53"/>
      <c r="C97" s="49"/>
      <c r="D97" s="49"/>
      <c r="E97" s="50"/>
      <c r="F97" s="51"/>
      <c r="G97" s="51"/>
      <c r="H97" s="51"/>
      <c r="I97" s="53"/>
      <c r="J97" s="53"/>
      <c r="K97" s="53"/>
      <c r="L97" s="53"/>
      <c r="M97" s="53"/>
      <c r="N97" s="53"/>
    </row>
    <row r="98" spans="2:14" s="41" customFormat="1" ht="36" customHeight="1" x14ac:dyDescent="0.2">
      <c r="B98" s="53"/>
      <c r="C98" s="49"/>
      <c r="D98" s="49"/>
      <c r="E98" s="50"/>
      <c r="F98" s="51"/>
      <c r="G98" s="51"/>
      <c r="H98" s="51"/>
      <c r="I98" s="53"/>
      <c r="J98" s="53"/>
      <c r="K98" s="53"/>
      <c r="L98" s="53"/>
      <c r="M98" s="53"/>
      <c r="N98" s="53"/>
    </row>
    <row r="99" spans="2:14" s="41" customFormat="1" ht="36" customHeight="1" x14ac:dyDescent="0.2">
      <c r="B99" s="53"/>
      <c r="C99" s="49"/>
      <c r="D99" s="49"/>
      <c r="E99" s="50"/>
      <c r="F99" s="51"/>
      <c r="G99" s="51"/>
      <c r="H99" s="51"/>
      <c r="I99" s="53"/>
      <c r="J99" s="53"/>
      <c r="K99" s="53"/>
      <c r="L99" s="53"/>
      <c r="M99" s="53"/>
      <c r="N99" s="53"/>
    </row>
    <row r="100" spans="2:14" s="41" customFormat="1" ht="36" customHeight="1" x14ac:dyDescent="0.2">
      <c r="B100" s="53"/>
      <c r="C100" s="49"/>
      <c r="D100" s="49"/>
      <c r="E100" s="50"/>
      <c r="F100" s="51"/>
      <c r="G100" s="51"/>
      <c r="H100" s="51"/>
      <c r="I100" s="53"/>
      <c r="J100" s="53"/>
      <c r="K100" s="53"/>
      <c r="L100" s="53"/>
      <c r="M100" s="53"/>
      <c r="N100" s="53"/>
    </row>
    <row r="101" spans="2:14" s="41" customFormat="1" x14ac:dyDescent="0.2">
      <c r="B101" s="53"/>
      <c r="C101" s="49"/>
      <c r="D101" s="49"/>
      <c r="E101" s="50"/>
      <c r="F101" s="51"/>
      <c r="G101" s="51"/>
      <c r="H101" s="51"/>
      <c r="I101" s="53"/>
      <c r="J101" s="53"/>
      <c r="K101" s="53"/>
      <c r="L101" s="53"/>
      <c r="M101" s="53"/>
      <c r="N101" s="53"/>
    </row>
    <row r="102" spans="2:14" s="41" customFormat="1" x14ac:dyDescent="0.2">
      <c r="B102" s="53"/>
      <c r="C102" s="49"/>
      <c r="D102" s="49"/>
      <c r="E102" s="50"/>
      <c r="F102" s="51"/>
      <c r="G102" s="51"/>
      <c r="H102" s="51"/>
      <c r="I102" s="53"/>
      <c r="J102" s="53"/>
      <c r="K102" s="53"/>
      <c r="L102" s="53"/>
      <c r="M102" s="53"/>
      <c r="N102" s="53"/>
    </row>
    <row r="103" spans="2:14" s="41" customFormat="1" x14ac:dyDescent="0.2">
      <c r="B103" s="53"/>
      <c r="C103" s="49"/>
      <c r="D103" s="49"/>
      <c r="E103" s="50"/>
      <c r="F103" s="51"/>
      <c r="G103" s="51"/>
      <c r="H103" s="51"/>
      <c r="I103" s="53"/>
      <c r="J103" s="53"/>
      <c r="K103" s="53"/>
      <c r="L103" s="53"/>
      <c r="M103" s="53"/>
      <c r="N103" s="53"/>
    </row>
    <row r="104" spans="2:14" s="41" customFormat="1" x14ac:dyDescent="0.2">
      <c r="B104" s="53"/>
      <c r="C104" s="49"/>
      <c r="D104" s="49"/>
      <c r="E104" s="50"/>
      <c r="F104" s="51"/>
      <c r="G104" s="51"/>
      <c r="H104" s="51"/>
      <c r="I104" s="53"/>
      <c r="J104" s="53"/>
      <c r="K104" s="53"/>
      <c r="L104" s="53"/>
      <c r="M104" s="53"/>
      <c r="N104" s="53"/>
    </row>
    <row r="105" spans="2:14" s="41" customFormat="1" x14ac:dyDescent="0.2">
      <c r="B105" s="53"/>
      <c r="C105" s="49"/>
      <c r="D105" s="49"/>
      <c r="E105" s="50"/>
      <c r="F105" s="51"/>
      <c r="G105" s="51"/>
      <c r="H105" s="51"/>
      <c r="I105" s="53"/>
      <c r="J105" s="53"/>
      <c r="K105" s="53"/>
      <c r="L105" s="53"/>
      <c r="M105" s="53"/>
      <c r="N105" s="53"/>
    </row>
    <row r="106" spans="2:14" s="41" customFormat="1" x14ac:dyDescent="0.2">
      <c r="B106" s="53"/>
      <c r="C106" s="49"/>
      <c r="D106" s="49"/>
      <c r="E106" s="50"/>
      <c r="F106" s="51"/>
      <c r="G106" s="51"/>
      <c r="H106" s="51"/>
      <c r="I106" s="53"/>
      <c r="J106" s="53"/>
      <c r="K106" s="53"/>
      <c r="L106" s="53"/>
      <c r="M106" s="53"/>
      <c r="N106" s="53"/>
    </row>
    <row r="107" spans="2:14" s="41" customFormat="1" x14ac:dyDescent="0.2">
      <c r="B107" s="53"/>
      <c r="C107" s="49"/>
      <c r="D107" s="49"/>
      <c r="E107" s="50"/>
      <c r="F107" s="51"/>
      <c r="G107" s="51"/>
      <c r="H107" s="51"/>
      <c r="I107" s="53"/>
      <c r="J107" s="53"/>
      <c r="K107" s="53"/>
      <c r="L107" s="53"/>
      <c r="M107" s="53"/>
      <c r="N107" s="53"/>
    </row>
    <row r="108" spans="2:14" s="41" customFormat="1" x14ac:dyDescent="0.2">
      <c r="B108" s="53"/>
      <c r="C108" s="49"/>
      <c r="D108" s="49"/>
      <c r="E108" s="50"/>
      <c r="F108" s="51"/>
      <c r="G108" s="51"/>
      <c r="H108" s="51"/>
      <c r="I108" s="53"/>
      <c r="J108" s="53"/>
      <c r="K108" s="53"/>
      <c r="L108" s="53"/>
      <c r="M108" s="53"/>
      <c r="N108" s="53"/>
    </row>
    <row r="109" spans="2:14" s="41" customFormat="1" x14ac:dyDescent="0.2">
      <c r="B109" s="53"/>
      <c r="C109" s="49"/>
      <c r="D109" s="49"/>
      <c r="E109" s="50"/>
      <c r="F109" s="51"/>
      <c r="G109" s="51"/>
      <c r="H109" s="51"/>
      <c r="I109" s="53"/>
      <c r="J109" s="53"/>
      <c r="K109" s="53"/>
      <c r="L109" s="53"/>
      <c r="M109" s="53"/>
      <c r="N109" s="53"/>
    </row>
    <row r="110" spans="2:14" s="41" customFormat="1" x14ac:dyDescent="0.2">
      <c r="B110" s="53"/>
      <c r="C110" s="49"/>
      <c r="D110" s="49"/>
      <c r="E110" s="50"/>
      <c r="F110" s="51"/>
      <c r="G110" s="51"/>
      <c r="H110" s="51"/>
      <c r="I110" s="53"/>
      <c r="J110" s="53"/>
      <c r="K110" s="53"/>
      <c r="L110" s="53"/>
      <c r="M110" s="53"/>
      <c r="N110" s="53"/>
    </row>
    <row r="111" spans="2:14" s="41" customFormat="1" x14ac:dyDescent="0.2">
      <c r="B111" s="53"/>
      <c r="C111" s="49"/>
      <c r="D111" s="49"/>
      <c r="E111" s="50"/>
      <c r="F111" s="51"/>
      <c r="G111" s="51"/>
      <c r="H111" s="51"/>
      <c r="I111" s="53"/>
      <c r="J111" s="53"/>
      <c r="K111" s="53"/>
      <c r="L111" s="53"/>
      <c r="M111" s="53"/>
      <c r="N111" s="53"/>
    </row>
    <row r="112" spans="2:14" s="41" customFormat="1" x14ac:dyDescent="0.2">
      <c r="B112" s="53"/>
      <c r="C112" s="49"/>
      <c r="D112" s="49"/>
      <c r="E112" s="50"/>
      <c r="F112" s="51"/>
      <c r="G112" s="51"/>
      <c r="H112" s="51"/>
      <c r="I112" s="53"/>
      <c r="J112" s="53"/>
      <c r="K112" s="53"/>
      <c r="L112" s="53"/>
      <c r="M112" s="53"/>
      <c r="N112" s="53"/>
    </row>
    <row r="113" spans="2:14" s="41" customFormat="1" x14ac:dyDescent="0.2">
      <c r="B113" s="53"/>
      <c r="C113" s="49"/>
      <c r="D113" s="49"/>
      <c r="E113" s="50"/>
      <c r="F113" s="51"/>
      <c r="G113" s="51"/>
      <c r="H113" s="51"/>
      <c r="I113" s="53"/>
      <c r="J113" s="53"/>
      <c r="K113" s="53"/>
      <c r="L113" s="53"/>
      <c r="M113" s="53"/>
      <c r="N113" s="53"/>
    </row>
    <row r="114" spans="2:14" s="41" customFormat="1" x14ac:dyDescent="0.2">
      <c r="B114" s="53"/>
      <c r="C114" s="49"/>
      <c r="D114" s="49"/>
      <c r="E114" s="50"/>
      <c r="F114" s="51"/>
      <c r="G114" s="51"/>
      <c r="H114" s="51"/>
      <c r="I114" s="53"/>
      <c r="J114" s="53"/>
      <c r="K114" s="53"/>
      <c r="L114" s="53"/>
      <c r="M114" s="53"/>
      <c r="N114" s="53"/>
    </row>
    <row r="115" spans="2:14" s="41" customFormat="1" x14ac:dyDescent="0.2">
      <c r="B115" s="53"/>
      <c r="C115" s="49"/>
      <c r="D115" s="49"/>
      <c r="E115" s="50"/>
      <c r="F115" s="51"/>
      <c r="G115" s="51"/>
      <c r="H115" s="51"/>
      <c r="I115" s="53"/>
      <c r="J115" s="53"/>
      <c r="K115" s="53"/>
      <c r="L115" s="53"/>
      <c r="M115" s="53"/>
      <c r="N115" s="53"/>
    </row>
    <row r="116" spans="2:14" s="41" customFormat="1" x14ac:dyDescent="0.2">
      <c r="B116" s="53"/>
      <c r="C116" s="49"/>
      <c r="D116" s="49"/>
      <c r="E116" s="50"/>
      <c r="F116" s="51"/>
      <c r="G116" s="51"/>
      <c r="H116" s="51"/>
      <c r="I116" s="53"/>
      <c r="J116" s="53"/>
      <c r="K116" s="53"/>
      <c r="L116" s="53"/>
      <c r="M116" s="53"/>
      <c r="N116" s="53"/>
    </row>
    <row r="117" spans="2:14" s="41" customFormat="1" x14ac:dyDescent="0.2">
      <c r="B117" s="53"/>
      <c r="C117" s="49"/>
      <c r="D117" s="49"/>
      <c r="E117" s="50"/>
      <c r="F117" s="51"/>
      <c r="G117" s="51"/>
      <c r="H117" s="51"/>
      <c r="I117" s="53"/>
      <c r="J117" s="53"/>
      <c r="K117" s="53"/>
      <c r="L117" s="53"/>
      <c r="M117" s="53"/>
      <c r="N117" s="53"/>
    </row>
    <row r="118" spans="2:14" s="41" customFormat="1" x14ac:dyDescent="0.2">
      <c r="B118" s="53"/>
      <c r="C118" s="49"/>
      <c r="D118" s="49"/>
      <c r="E118" s="50"/>
      <c r="F118" s="51"/>
      <c r="G118" s="51"/>
      <c r="H118" s="51"/>
      <c r="I118" s="53"/>
      <c r="J118" s="53"/>
      <c r="K118" s="53"/>
      <c r="L118" s="53"/>
      <c r="M118" s="53"/>
      <c r="N118" s="53"/>
    </row>
    <row r="119" spans="2:14" s="41" customFormat="1" x14ac:dyDescent="0.2">
      <c r="B119" s="53"/>
      <c r="C119" s="49"/>
      <c r="D119" s="49"/>
      <c r="E119" s="50"/>
      <c r="F119" s="51"/>
      <c r="G119" s="51"/>
      <c r="H119" s="51"/>
      <c r="I119" s="53"/>
      <c r="J119" s="53"/>
      <c r="K119" s="53"/>
      <c r="L119" s="53"/>
      <c r="M119" s="53"/>
      <c r="N119" s="53"/>
    </row>
    <row r="120" spans="2:14" s="41" customFormat="1" x14ac:dyDescent="0.2">
      <c r="B120" s="22"/>
      <c r="C120" s="23"/>
      <c r="D120" s="23"/>
      <c r="E120" s="24"/>
      <c r="F120" s="25"/>
      <c r="G120" s="25"/>
      <c r="H120" s="25"/>
      <c r="I120" s="22"/>
      <c r="J120" s="22"/>
      <c r="K120" s="22"/>
      <c r="L120" s="22"/>
      <c r="M120" s="22"/>
      <c r="N120" s="53"/>
    </row>
    <row r="121" spans="2:14" s="41" customFormat="1" x14ac:dyDescent="0.2">
      <c r="B121" s="22"/>
      <c r="C121" s="23"/>
      <c r="D121" s="23"/>
      <c r="E121" s="24"/>
      <c r="F121" s="25"/>
      <c r="G121" s="25"/>
      <c r="H121" s="25"/>
      <c r="I121" s="22"/>
      <c r="J121" s="22"/>
      <c r="K121" s="22"/>
      <c r="L121" s="22"/>
      <c r="M121" s="22"/>
      <c r="N121" s="53"/>
    </row>
    <row r="122" spans="2:14" s="41" customFormat="1" x14ac:dyDescent="0.2">
      <c r="B122" s="22"/>
      <c r="C122" s="23"/>
      <c r="D122" s="23"/>
      <c r="E122" s="24"/>
      <c r="F122" s="25"/>
      <c r="G122" s="25"/>
      <c r="H122" s="25"/>
      <c r="I122" s="22"/>
      <c r="J122" s="22"/>
      <c r="K122" s="22"/>
      <c r="L122" s="22"/>
      <c r="M122" s="22"/>
      <c r="N122" s="53"/>
    </row>
    <row r="123" spans="2:14" s="41" customFormat="1" x14ac:dyDescent="0.2">
      <c r="B123" s="22"/>
      <c r="C123" s="23"/>
      <c r="D123" s="23"/>
      <c r="E123" s="24"/>
      <c r="F123" s="25"/>
      <c r="G123" s="25"/>
      <c r="H123" s="25"/>
      <c r="I123" s="22"/>
      <c r="J123" s="22"/>
      <c r="K123" s="22"/>
      <c r="L123" s="22"/>
      <c r="M123" s="22"/>
      <c r="N123" s="53"/>
    </row>
    <row r="124" spans="2:14" s="41" customFormat="1" x14ac:dyDescent="0.2">
      <c r="B124" s="22"/>
      <c r="C124" s="23"/>
      <c r="D124" s="23"/>
      <c r="E124" s="24"/>
      <c r="F124" s="25"/>
      <c r="G124" s="25"/>
      <c r="H124" s="25"/>
      <c r="I124" s="22"/>
      <c r="J124" s="22"/>
      <c r="K124" s="22"/>
      <c r="L124" s="22"/>
      <c r="M124" s="22"/>
      <c r="N124" s="53"/>
    </row>
    <row r="125" spans="2:14" s="41" customFormat="1" x14ac:dyDescent="0.2">
      <c r="B125" s="22"/>
      <c r="C125" s="23"/>
      <c r="D125" s="23"/>
      <c r="E125" s="24"/>
      <c r="F125" s="25"/>
      <c r="G125" s="25"/>
      <c r="H125" s="25"/>
      <c r="I125" s="22"/>
      <c r="J125" s="22"/>
      <c r="K125" s="22"/>
      <c r="L125" s="22"/>
      <c r="M125" s="22"/>
      <c r="N125" s="53"/>
    </row>
    <row r="126" spans="2:14" s="41" customFormat="1" x14ac:dyDescent="0.2">
      <c r="B126" s="22"/>
      <c r="C126" s="23"/>
      <c r="D126" s="23"/>
      <c r="E126" s="24"/>
      <c r="F126" s="25"/>
      <c r="G126" s="25"/>
      <c r="H126" s="25"/>
      <c r="I126" s="22"/>
      <c r="J126" s="22"/>
      <c r="K126" s="22"/>
      <c r="L126" s="22"/>
      <c r="M126" s="22"/>
      <c r="N126" s="53"/>
    </row>
  </sheetData>
  <mergeCells count="2">
    <mergeCell ref="B9:L9"/>
    <mergeCell ref="E5:E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0"/>
  <sheetViews>
    <sheetView zoomScale="106" workbookViewId="0">
      <selection activeCell="B3" sqref="B3:E8"/>
    </sheetView>
  </sheetViews>
  <sheetFormatPr baseColWidth="10" defaultColWidth="9" defaultRowHeight="14" x14ac:dyDescent="0.2"/>
  <cols>
    <col min="1" max="1" width="9" style="1"/>
    <col min="2" max="2" width="20" style="1" customWidth="1"/>
    <col min="3" max="3" width="11.19921875" style="1" customWidth="1"/>
    <col min="4" max="4" width="27.3984375" style="1" customWidth="1"/>
    <col min="5" max="5" width="12.59765625" style="1" customWidth="1"/>
    <col min="6" max="49" width="9" style="1"/>
    <col min="50" max="50" width="9" style="10"/>
    <col min="51" max="16384" width="9" style="1"/>
  </cols>
  <sheetData>
    <row r="1" spans="2:50" x14ac:dyDescent="0.2">
      <c r="AX1" s="1"/>
    </row>
    <row r="2" spans="2:50" x14ac:dyDescent="0.2">
      <c r="AX2" s="1"/>
    </row>
    <row r="3" spans="2:50" x14ac:dyDescent="0.2">
      <c r="B3" s="97" t="s">
        <v>52</v>
      </c>
      <c r="C3" s="98" t="s">
        <v>57</v>
      </c>
      <c r="D3" s="98" t="s">
        <v>59</v>
      </c>
      <c r="E3" s="99" t="s">
        <v>58</v>
      </c>
      <c r="AX3" s="1"/>
    </row>
    <row r="4" spans="2:50" ht="28" x14ac:dyDescent="0.2">
      <c r="B4" s="100" t="s">
        <v>53</v>
      </c>
      <c r="C4" s="101">
        <v>20000</v>
      </c>
      <c r="D4" s="101">
        <v>4.33</v>
      </c>
      <c r="E4" s="102">
        <v>86612</v>
      </c>
      <c r="AX4" s="1"/>
    </row>
    <row r="5" spans="2:50" x14ac:dyDescent="0.2">
      <c r="B5" s="100" t="s">
        <v>54</v>
      </c>
      <c r="C5" s="101">
        <v>20000</v>
      </c>
      <c r="D5" s="101">
        <v>1.52</v>
      </c>
      <c r="E5" s="102">
        <v>30680</v>
      </c>
      <c r="AX5" s="1"/>
    </row>
    <row r="6" spans="2:50" ht="54" customHeight="1" x14ac:dyDescent="0.2">
      <c r="B6" s="100" t="s">
        <v>55</v>
      </c>
      <c r="C6" s="101">
        <v>500</v>
      </c>
      <c r="D6" s="101">
        <v>7.67</v>
      </c>
      <c r="E6" s="102">
        <v>3835</v>
      </c>
      <c r="AX6" s="1"/>
    </row>
    <row r="7" spans="2:50" x14ac:dyDescent="0.2">
      <c r="B7" s="100" t="s">
        <v>56</v>
      </c>
      <c r="C7" s="101">
        <v>1000</v>
      </c>
      <c r="D7" s="101">
        <v>13.57</v>
      </c>
      <c r="E7" s="102">
        <v>13570</v>
      </c>
      <c r="AX7" s="1"/>
    </row>
    <row r="8" spans="2:50" x14ac:dyDescent="0.2">
      <c r="B8" s="103" t="s">
        <v>20</v>
      </c>
      <c r="C8" s="104">
        <v>41500</v>
      </c>
      <c r="D8" s="104"/>
      <c r="E8" s="105">
        <v>134697</v>
      </c>
      <c r="AX8" s="1"/>
    </row>
    <row r="9" spans="2:50" x14ac:dyDescent="0.2">
      <c r="AX9" s="1"/>
    </row>
    <row r="10" spans="2:50" x14ac:dyDescent="0.2">
      <c r="AX10" s="1"/>
    </row>
    <row r="11" spans="2:50" x14ac:dyDescent="0.2">
      <c r="AX11" s="1"/>
    </row>
    <row r="12" spans="2:50" x14ac:dyDescent="0.2">
      <c r="AX12" s="1"/>
    </row>
    <row r="13" spans="2:50" x14ac:dyDescent="0.2">
      <c r="AX13" s="1"/>
    </row>
    <row r="14" spans="2:50" x14ac:dyDescent="0.2">
      <c r="AX14" s="1"/>
    </row>
    <row r="15" spans="2:50" x14ac:dyDescent="0.2">
      <c r="AX15" s="1"/>
    </row>
    <row r="16" spans="2:50" x14ac:dyDescent="0.2">
      <c r="AX16" s="1"/>
    </row>
    <row r="17" spans="50:50" x14ac:dyDescent="0.2">
      <c r="AX17" s="1"/>
    </row>
    <row r="18" spans="50:50" x14ac:dyDescent="0.2">
      <c r="AX18" s="1"/>
    </row>
    <row r="19" spans="50:50" x14ac:dyDescent="0.2">
      <c r="AX19" s="1"/>
    </row>
    <row r="20" spans="50:50" x14ac:dyDescent="0.2">
      <c r="AX20" s="1"/>
    </row>
    <row r="21" spans="50:50" x14ac:dyDescent="0.2">
      <c r="AX21" s="1"/>
    </row>
    <row r="22" spans="50:50" x14ac:dyDescent="0.2">
      <c r="AX22" s="1"/>
    </row>
    <row r="23" spans="50:50" x14ac:dyDescent="0.2">
      <c r="AX23" s="1"/>
    </row>
    <row r="24" spans="50:50" x14ac:dyDescent="0.2">
      <c r="AX24" s="1"/>
    </row>
    <row r="25" spans="50:50" x14ac:dyDescent="0.2">
      <c r="AX25" s="1"/>
    </row>
    <row r="26" spans="50:50" x14ac:dyDescent="0.2">
      <c r="AX26" s="1"/>
    </row>
    <row r="27" spans="50:50" x14ac:dyDescent="0.2">
      <c r="AX27" s="1"/>
    </row>
    <row r="28" spans="50:50" x14ac:dyDescent="0.2">
      <c r="AX28" s="1"/>
    </row>
    <row r="29" spans="50:50" x14ac:dyDescent="0.2">
      <c r="AX29" s="1"/>
    </row>
    <row r="30" spans="50:50" x14ac:dyDescent="0.2">
      <c r="AX30" s="1"/>
    </row>
    <row r="31" spans="50:50" x14ac:dyDescent="0.2">
      <c r="AX31" s="1"/>
    </row>
    <row r="32" spans="50:50" x14ac:dyDescent="0.2">
      <c r="AX32" s="1"/>
    </row>
    <row r="33" spans="50:50" x14ac:dyDescent="0.2">
      <c r="AX33" s="1"/>
    </row>
    <row r="34" spans="50:50" x14ac:dyDescent="0.2">
      <c r="AX34" s="1"/>
    </row>
    <row r="35" spans="50:50" x14ac:dyDescent="0.2">
      <c r="AX35" s="1"/>
    </row>
    <row r="36" spans="50:50" x14ac:dyDescent="0.2">
      <c r="AX36" s="1"/>
    </row>
    <row r="37" spans="50:50" x14ac:dyDescent="0.2">
      <c r="AX37" s="1"/>
    </row>
    <row r="38" spans="50:50" x14ac:dyDescent="0.2">
      <c r="AX38" s="1"/>
    </row>
    <row r="39" spans="50:50" x14ac:dyDescent="0.2">
      <c r="AX39" s="1"/>
    </row>
    <row r="40" spans="50:50" x14ac:dyDescent="0.2">
      <c r="AX40" s="1"/>
    </row>
    <row r="41" spans="50:50" x14ac:dyDescent="0.2">
      <c r="AX41" s="1"/>
    </row>
    <row r="42" spans="50:50" x14ac:dyDescent="0.2">
      <c r="AX42" s="1"/>
    </row>
    <row r="43" spans="50:50" x14ac:dyDescent="0.2">
      <c r="AX43" s="1"/>
    </row>
    <row r="44" spans="50:50" x14ac:dyDescent="0.2">
      <c r="AX44" s="1"/>
    </row>
    <row r="45" spans="50:50" x14ac:dyDescent="0.2">
      <c r="AX45" s="1"/>
    </row>
    <row r="46" spans="50:50" x14ac:dyDescent="0.2">
      <c r="AX46" s="1"/>
    </row>
    <row r="47" spans="50:50" x14ac:dyDescent="0.2">
      <c r="AX47" s="1"/>
    </row>
    <row r="48" spans="50:50" x14ac:dyDescent="0.2">
      <c r="AX48" s="1"/>
    </row>
    <row r="49" spans="50:50" x14ac:dyDescent="0.2">
      <c r="AX49" s="1"/>
    </row>
    <row r="50" spans="50:50" x14ac:dyDescent="0.2">
      <c r="AX50" s="1"/>
    </row>
    <row r="51" spans="50:50" x14ac:dyDescent="0.2">
      <c r="AX51" s="1"/>
    </row>
    <row r="52" spans="50:50" x14ac:dyDescent="0.2">
      <c r="AX52" s="1"/>
    </row>
    <row r="53" spans="50:50" x14ac:dyDescent="0.2">
      <c r="AX53" s="1"/>
    </row>
    <row r="54" spans="50:50" x14ac:dyDescent="0.2">
      <c r="AX54" s="1"/>
    </row>
    <row r="55" spans="50:50" x14ac:dyDescent="0.2">
      <c r="AX55" s="1"/>
    </row>
    <row r="56" spans="50:50" x14ac:dyDescent="0.2">
      <c r="AX56" s="1"/>
    </row>
    <row r="57" spans="50:50" x14ac:dyDescent="0.2">
      <c r="AX57" s="1"/>
    </row>
    <row r="58" spans="50:50" x14ac:dyDescent="0.2">
      <c r="AX58" s="1"/>
    </row>
    <row r="59" spans="50:50" x14ac:dyDescent="0.2">
      <c r="AX59" s="1"/>
    </row>
    <row r="60" spans="50:50" x14ac:dyDescent="0.2">
      <c r="AX60" s="1"/>
    </row>
    <row r="61" spans="50:50" x14ac:dyDescent="0.2">
      <c r="AX61" s="1"/>
    </row>
    <row r="62" spans="50:50" x14ac:dyDescent="0.2">
      <c r="AX62" s="1"/>
    </row>
    <row r="63" spans="50:50" x14ac:dyDescent="0.2">
      <c r="AX63" s="1"/>
    </row>
    <row r="64" spans="50:50" x14ac:dyDescent="0.2">
      <c r="AX64" s="1"/>
    </row>
    <row r="65" spans="1:50" x14ac:dyDescent="0.2">
      <c r="AX65" s="1"/>
    </row>
    <row r="66" spans="1:50" x14ac:dyDescent="0.2">
      <c r="AX66" s="1"/>
    </row>
    <row r="67" spans="1:50" x14ac:dyDescent="0.2">
      <c r="AX67" s="1"/>
    </row>
    <row r="68" spans="1:50" x14ac:dyDescent="0.2">
      <c r="AX68" s="1"/>
    </row>
    <row r="69" spans="1:50" x14ac:dyDescent="0.2">
      <c r="AX69" s="1"/>
    </row>
    <row r="70" spans="1:50" x14ac:dyDescent="0.2">
      <c r="AX70" s="1"/>
    </row>
    <row r="71" spans="1:50" x14ac:dyDescent="0.2">
      <c r="AX71" s="1"/>
    </row>
    <row r="72" spans="1:50" x14ac:dyDescent="0.2">
      <c r="AX72" s="1"/>
    </row>
    <row r="73" spans="1:50" x14ac:dyDescent="0.2">
      <c r="AX73" s="1"/>
    </row>
    <row r="74" spans="1:50" x14ac:dyDescent="0.2">
      <c r="AX74" s="1"/>
    </row>
    <row r="75" spans="1:50" x14ac:dyDescent="0.2">
      <c r="AX75" s="1"/>
    </row>
    <row r="76" spans="1:50" x14ac:dyDescent="0.2">
      <c r="AX76" s="1"/>
    </row>
    <row r="77" spans="1:50" x14ac:dyDescent="0.2">
      <c r="A77" s="9"/>
      <c r="AX77" s="1"/>
    </row>
    <row r="78" spans="1:50" x14ac:dyDescent="0.2">
      <c r="A78" s="9"/>
      <c r="AX78" s="1"/>
    </row>
    <row r="79" spans="1:50" x14ac:dyDescent="0.2">
      <c r="A79" s="9"/>
      <c r="AX79" s="1"/>
    </row>
    <row r="80" spans="1:50" x14ac:dyDescent="0.2">
      <c r="A80" s="9"/>
      <c r="AX80" s="1"/>
    </row>
    <row r="81" spans="1:50" x14ac:dyDescent="0.2">
      <c r="A81" s="9"/>
      <c r="AX81" s="1"/>
    </row>
    <row r="82" spans="1:50" x14ac:dyDescent="0.2">
      <c r="A82" s="9"/>
      <c r="AX82" s="1"/>
    </row>
    <row r="83" spans="1:50" x14ac:dyDescent="0.2">
      <c r="A83" s="9"/>
      <c r="AX83" s="1"/>
    </row>
    <row r="84" spans="1:50" x14ac:dyDescent="0.2">
      <c r="A84" s="9"/>
      <c r="AX84" s="1"/>
    </row>
    <row r="85" spans="1:50" x14ac:dyDescent="0.2">
      <c r="A85" s="9"/>
      <c r="AX85" s="1"/>
    </row>
    <row r="86" spans="1:50" x14ac:dyDescent="0.2">
      <c r="A86" s="9"/>
      <c r="AX86" s="1"/>
    </row>
    <row r="87" spans="1:50" x14ac:dyDescent="0.2">
      <c r="AX87" s="1"/>
    </row>
    <row r="88" spans="1:50" x14ac:dyDescent="0.2">
      <c r="AX88" s="1"/>
    </row>
    <row r="90" spans="1:50" x14ac:dyDescent="0.2">
      <c r="AX90" s="1"/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Promotion Plan</vt:lpstr>
      <vt:lpstr>Offer</vt:lpstr>
      <vt:lpstr>Press</vt:lpstr>
      <vt:lpstr>Polygraphy</vt:lpstr>
    </vt:vector>
  </TitlesOfParts>
  <Company>"Запсибкомбанк" ОАО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Microsoft Office</cp:lastModifiedBy>
  <cp:lastPrinted>2016-03-29T10:16:06Z</cp:lastPrinted>
  <dcterms:created xsi:type="dcterms:W3CDTF">2014-05-13T06:47:49Z</dcterms:created>
  <dcterms:modified xsi:type="dcterms:W3CDTF">2017-05-15T08:13:28Z</dcterms:modified>
</cp:coreProperties>
</file>