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8" activeTab="0"/>
  </bookViews>
  <sheets>
    <sheet name="Zakladni" sheetId="1" r:id="rId1"/>
    <sheet name="prebaleni_soucasnost" sheetId="2" r:id="rId2"/>
    <sheet name="prebaleni_25" sheetId="3" r:id="rId3"/>
    <sheet name="prebaleni_20" sheetId="4" r:id="rId4"/>
    <sheet name="prebaleni_15" sheetId="5" r:id="rId5"/>
    <sheet name="el_kanban" sheetId="6" r:id="rId6"/>
    <sheet name="3_rampy_6_VZV" sheetId="7" r:id="rId7"/>
    <sheet name="4_rampy_6_VZV" sheetId="8" r:id="rId8"/>
    <sheet name="7_VZV" sheetId="9" r:id="rId9"/>
    <sheet name="8_VZV" sheetId="10" r:id="rId10"/>
    <sheet name="9_VZV" sheetId="11" r:id="rId11"/>
    <sheet name="VZV_priority" sheetId="12" r:id="rId12"/>
    <sheet name="VZV_priority_8PV" sheetId="13" r:id="rId13"/>
    <sheet name="VZV_priority_8NVZ" sheetId="14" r:id="rId14"/>
    <sheet name="VZV_priority_8PV_8NVZ" sheetId="15" r:id="rId15"/>
    <sheet name="VZV_priority_4_r" sheetId="16" r:id="rId16"/>
    <sheet name="VZV_priority_8PV_4_r" sheetId="17" r:id="rId17"/>
    <sheet name="VZV_priority_8NVZ_4_r" sheetId="18" r:id="rId18"/>
    <sheet name="VZV_priority_8PV_8NVZ_4_r" sheetId="19" r:id="rId19"/>
  </sheets>
  <definedNames>
    <definedName name="results_1" localSheetId="0">'Zakladni'!$A$1:$E$67</definedName>
    <definedName name="results_3_rampy_1" localSheetId="6">'3_rampy_6_VZV'!$A$1:$E$70</definedName>
    <definedName name="results_4_rampy_1" localSheetId="7">'4_rampy_6_VZV'!$A$1:$E$70</definedName>
    <definedName name="results_7_VZV_1" localSheetId="8">'7_VZV'!$A$1:$E$70</definedName>
    <definedName name="results_8_VZV_1" localSheetId="9">'8_VZV'!$A$1:$E$70</definedName>
    <definedName name="results_9_VZV_1" localSheetId="10">'9_VZV'!$A$1:$E$70</definedName>
    <definedName name="results_el_kanban_1" localSheetId="5">'el_kanban'!$A$1:$E$67</definedName>
    <definedName name="results_prebaleni_15" localSheetId="4">'prebaleni_15'!$A$1:$E$70</definedName>
    <definedName name="results_prebaleni_20" localSheetId="3">'prebaleni_20'!$A$1:$E$70</definedName>
    <definedName name="results_prebaleni_25" localSheetId="2">'prebaleni_25'!$A$1:$E$70</definedName>
    <definedName name="results_prebaleni_soucasnost" localSheetId="1">'prebaleni_soucasnost'!$A$1:$E$70</definedName>
    <definedName name="results_priority_VZV_1" localSheetId="11">'VZV_priority'!$A$1:$E$70</definedName>
    <definedName name="results_priority_VZV_4_rampy" localSheetId="15">'VZV_priority_4_r'!$A$1:$E$70</definedName>
    <definedName name="results_priority_VZV_8NVZ_1" localSheetId="13">'VZV_priority_8NVZ'!$A$1:$E$70</definedName>
    <definedName name="results_priority_VZV_8NVZ_4_rampy" localSheetId="17">'VZV_priority_8NVZ_4_r'!$A$1:$E$70</definedName>
    <definedName name="results_priority_VZV_8PV_1" localSheetId="12">'VZV_priority_8PV'!$A$1:$E$70</definedName>
    <definedName name="results_priority_VZV_8PV_4_rampy" localSheetId="16">'VZV_priority_8PV_4_r'!$A$1:$E$70</definedName>
    <definedName name="results_priority_VZV_8PV_8NVZ_1" localSheetId="14">'VZV_priority_8PV_8NVZ'!$A$1:$E$70</definedName>
    <definedName name="results_priority_VZV_8PV_8NVZ_4_rampy" localSheetId="18">'VZV_priority_8PV_8NVZ_4_r'!$A$1:$E$70</definedName>
  </definedNames>
  <calcPr fullCalcOnLoad="1"/>
</workbook>
</file>

<file path=xl/sharedStrings.xml><?xml version="1.0" encoding="utf-8"?>
<sst xmlns="http://schemas.openxmlformats.org/spreadsheetml/2006/main" count="2867" uniqueCount="95">
  <si>
    <t>VZV</t>
  </si>
  <si>
    <t>Utilization %</t>
  </si>
  <si>
    <t>NZV</t>
  </si>
  <si>
    <t>PV</t>
  </si>
  <si>
    <t>Zakladac</t>
  </si>
  <si>
    <t>Nakladni auto</t>
  </si>
  <si>
    <t>cesta do vyroby</t>
  </si>
  <si>
    <t>Average Queue Size</t>
  </si>
  <si>
    <t>Maximum Queue Size</t>
  </si>
  <si>
    <t>Items Entered</t>
  </si>
  <si>
    <t>Average Queuing Time</t>
  </si>
  <si>
    <t>Maximum Queuing Time</t>
  </si>
  <si>
    <t>Fronta prime zaskladneni</t>
  </si>
  <si>
    <t>Queue for Prebaleni</t>
  </si>
  <si>
    <t>Queue for Prebaleni vypomoc</t>
  </si>
  <si>
    <t>Fronta k zalozeni</t>
  </si>
  <si>
    <t>Pripravene k zalozeni</t>
  </si>
  <si>
    <t>Queue for Rozdeleni</t>
  </si>
  <si>
    <t>Dolni pickovaci regal</t>
  </si>
  <si>
    <t>Vykladka 1</t>
  </si>
  <si>
    <t>Number Completed Jobs</t>
  </si>
  <si>
    <t>Waiting %</t>
  </si>
  <si>
    <t>Working %</t>
  </si>
  <si>
    <t>Resource Starved %</t>
  </si>
  <si>
    <t>Vykladka 2</t>
  </si>
  <si>
    <t>Vykladka 3</t>
  </si>
  <si>
    <t>Vykladka 4</t>
  </si>
  <si>
    <t>Minimum Queue Size</t>
  </si>
  <si>
    <t>Pracovnik prebaleni</t>
  </si>
  <si>
    <t>Pracovnik prebaleni vypomoc</t>
  </si>
  <si>
    <t>Cekani na rampu</t>
  </si>
  <si>
    <t>% Queued Less Than Time Limit</t>
  </si>
  <si>
    <t>Horni pickovaci regal</t>
  </si>
  <si>
    <t>Typ</t>
  </si>
  <si>
    <t>Počet</t>
  </si>
  <si>
    <t>Využití</t>
  </si>
  <si>
    <t>Průměr</t>
  </si>
  <si>
    <t>Zakladač</t>
  </si>
  <si>
    <t>Nákladní auto</t>
  </si>
  <si>
    <t>Rozdělení</t>
  </si>
  <si>
    <t>Průměrná délka fronty</t>
  </si>
  <si>
    <t>Podíl prům. délky fronty</t>
  </si>
  <si>
    <t>Maximální průměrná délka fronty</t>
  </si>
  <si>
    <t>JIT</t>
  </si>
  <si>
    <t>Přímé uskladnění</t>
  </si>
  <si>
    <t>Přebalení</t>
  </si>
  <si>
    <t>Příprava k založení</t>
  </si>
  <si>
    <t>Čeká na založení</t>
  </si>
  <si>
    <t>Vychystávací plocha</t>
  </si>
  <si>
    <t>Přebalení výpomoc</t>
  </si>
  <si>
    <t>-</t>
  </si>
  <si>
    <t>Průměrný počet požadavků</t>
  </si>
  <si>
    <t>Maximální počet požadavků</t>
  </si>
  <si>
    <t>Horní pickovací regál</t>
  </si>
  <si>
    <t>Spodní pickovací regál</t>
  </si>
  <si>
    <t>Ukazatel</t>
  </si>
  <si>
    <t>Využití VZV v %</t>
  </si>
  <si>
    <t>Průměrný čas čekání</t>
  </si>
  <si>
    <t>Maximální čas čekání</t>
  </si>
  <si>
    <t>Maximální délka fronty</t>
  </si>
  <si>
    <t>Počet ramp</t>
  </si>
  <si>
    <t>% méně než 15 minut</t>
  </si>
  <si>
    <t>Přidaná manipulační technika</t>
  </si>
  <si>
    <t>Využití NZV v %</t>
  </si>
  <si>
    <t>Původní</t>
  </si>
  <si>
    <t>Původní s prioritou</t>
  </si>
  <si>
    <t>Průměrný délka fronty</t>
  </si>
  <si>
    <t>8 PV</t>
  </si>
  <si>
    <t>8 NZV</t>
  </si>
  <si>
    <t>8PV + 8NVZ</t>
  </si>
  <si>
    <t>Počet VZV</t>
  </si>
  <si>
    <t>4 rampy s prioritou</t>
  </si>
  <si>
    <t>Varianta</t>
  </si>
  <si>
    <t>Současná situace</t>
  </si>
  <si>
    <t>Současná varianta</t>
  </si>
  <si>
    <t>+ 2 VZV</t>
  </si>
  <si>
    <t>Elektronický systém Kanban</t>
  </si>
  <si>
    <t>současná situace</t>
  </si>
  <si>
    <t>Stálí pracovníci</t>
  </si>
  <si>
    <t>Výpomocní pracovníci</t>
  </si>
  <si>
    <t>% méně než 10 minut</t>
  </si>
  <si>
    <t>Průměrný délka fronty - JIT</t>
  </si>
  <si>
    <t>Maximální délka fronty - JIT</t>
  </si>
  <si>
    <t>Průměrný délka fronty - Přímé uskladnění</t>
  </si>
  <si>
    <t>Maximální délka fronty - Přímé uskladnění</t>
  </si>
  <si>
    <t>3 rampy</t>
  </si>
  <si>
    <t>4 rampy</t>
  </si>
  <si>
    <t>8 PV + 8 NZV</t>
  </si>
  <si>
    <t>Omezení činnosti VZV mimo vykládky</t>
  </si>
  <si>
    <t>Využití PV v %</t>
  </si>
  <si>
    <t>Omezení činnosti + 3PV + 3 NZV</t>
  </si>
  <si>
    <t>Průměrná délka fronty přebalení</t>
  </si>
  <si>
    <t>Maximální délka fronty přebalení</t>
  </si>
  <si>
    <t>Průměrný čas čekání přebalení</t>
  </si>
  <si>
    <t>Maximální čas čekání přebalení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</si>
</sst>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405]d\.\ mmmm\ yyyy"/>
    <numFmt numFmtId="170" formatCode="0.00000000"/>
    <numFmt numFmtId="171" formatCode="0.0"/>
    <numFmt numFmtId="172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/>
    </xf>
    <xf numFmtId="2" fontId="21" fillId="0" borderId="10" xfId="0" applyNumberFormat="1" applyFont="1" applyBorder="1" applyAlignment="1">
      <alignment horizontal="center"/>
    </xf>
    <xf numFmtId="10" fontId="21" fillId="0" borderId="10" xfId="0" applyNumberFormat="1" applyFont="1" applyBorder="1" applyAlignment="1">
      <alignment horizontal="center"/>
    </xf>
    <xf numFmtId="2" fontId="21" fillId="0" borderId="10" xfId="48" applyNumberFormat="1" applyFont="1" applyBorder="1" applyAlignment="1">
      <alignment horizontal="center"/>
    </xf>
    <xf numFmtId="17" fontId="0" fillId="0" borderId="0" xfId="0" applyNumberFormat="1" applyAlignment="1">
      <alignment/>
    </xf>
    <xf numFmtId="10" fontId="0" fillId="0" borderId="10" xfId="48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wrapText="1"/>
    </xf>
    <xf numFmtId="10" fontId="0" fillId="0" borderId="10" xfId="48" applyNumberFormat="1" applyFont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10" fontId="0" fillId="0" borderId="10" xfId="48" applyNumberFormat="1" applyFont="1" applyBorder="1" applyAlignment="1">
      <alignment horizontal="center"/>
    </xf>
    <xf numFmtId="2" fontId="0" fillId="0" borderId="10" xfId="48" applyNumberFormat="1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9" fontId="0" fillId="33" borderId="10" xfId="48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52"/>
  <sheetViews>
    <sheetView tabSelected="1" zoomScalePageLayoutView="0" workbookViewId="0" topLeftCell="G28">
      <selection activeCell="K61" sqref="K6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3" width="12.00390625" style="0" customWidth="1"/>
    <col min="4" max="5" width="12.00390625" style="0" bestFit="1" customWidth="1"/>
    <col min="7" max="7" width="9.8515625" style="0" bestFit="1" customWidth="1"/>
    <col min="8" max="8" width="21.7109375" style="0" bestFit="1" customWidth="1"/>
    <col min="9" max="9" width="16.00390625" style="0" customWidth="1"/>
    <col min="10" max="10" width="7.00390625" style="0" customWidth="1"/>
    <col min="11" max="11" width="8.8515625" style="0" customWidth="1"/>
    <col min="12" max="12" width="7.140625" style="0" customWidth="1"/>
    <col min="13" max="13" width="8.421875" style="0" customWidth="1"/>
    <col min="14" max="14" width="9.140625" style="0" customWidth="1"/>
    <col min="15" max="15" width="16.421875" style="0" customWidth="1"/>
    <col min="16" max="16" width="9.140625" style="0" customWidth="1"/>
    <col min="17" max="17" width="30.8515625" style="0" bestFit="1" customWidth="1"/>
    <col min="21" max="21" width="8.7109375" style="0" customWidth="1"/>
  </cols>
  <sheetData>
    <row r="1" spans="1:27" ht="14.25">
      <c r="A1" s="8" t="s">
        <v>0</v>
      </c>
      <c r="B1" s="8" t="s">
        <v>1</v>
      </c>
      <c r="C1" s="20">
        <v>90.4228735510529</v>
      </c>
      <c r="D1" s="20">
        <v>91.0492439042115</v>
      </c>
      <c r="E1" s="20">
        <v>91.67561425737</v>
      </c>
      <c r="I1" s="34" t="s">
        <v>33</v>
      </c>
      <c r="J1" s="34" t="s">
        <v>34</v>
      </c>
      <c r="K1" s="34" t="s">
        <v>35</v>
      </c>
      <c r="L1" s="34"/>
      <c r="M1" s="34"/>
      <c r="O1" s="34"/>
      <c r="P1" s="34" t="s">
        <v>35</v>
      </c>
      <c r="Q1" s="34"/>
      <c r="R1" s="34"/>
      <c r="U1" s="38"/>
      <c r="V1" s="34" t="s">
        <v>40</v>
      </c>
      <c r="W1" s="34"/>
      <c r="X1" s="34"/>
      <c r="Y1" s="34" t="s">
        <v>59</v>
      </c>
      <c r="Z1" s="34"/>
      <c r="AA1" s="34"/>
    </row>
    <row r="2" spans="1:27" ht="14.25">
      <c r="A2" s="8" t="s">
        <v>2</v>
      </c>
      <c r="B2" s="8" t="s">
        <v>1</v>
      </c>
      <c r="C2" s="20">
        <v>73.6293520596477</v>
      </c>
      <c r="D2" s="20">
        <v>75.4851778981021</v>
      </c>
      <c r="E2" s="20">
        <v>77.3410037365565</v>
      </c>
      <c r="I2" s="34"/>
      <c r="J2" s="34"/>
      <c r="K2" s="4">
        <v>-0.95</v>
      </c>
      <c r="L2" s="3" t="s">
        <v>36</v>
      </c>
      <c r="M2" s="4">
        <v>0.95</v>
      </c>
      <c r="O2" s="34"/>
      <c r="P2" s="10">
        <v>-0.95</v>
      </c>
      <c r="Q2" s="22" t="s">
        <v>36</v>
      </c>
      <c r="R2" s="10">
        <v>0.95</v>
      </c>
      <c r="U2" s="39"/>
      <c r="V2" s="10">
        <v>-0.95</v>
      </c>
      <c r="W2" s="31" t="s">
        <v>36</v>
      </c>
      <c r="X2" s="10">
        <v>0.95</v>
      </c>
      <c r="Y2" s="10">
        <v>-0.95</v>
      </c>
      <c r="Z2" s="31" t="s">
        <v>36</v>
      </c>
      <c r="AA2" s="10">
        <v>0.95</v>
      </c>
    </row>
    <row r="3" spans="1:27" ht="14.25">
      <c r="A3" s="8" t="s">
        <v>3</v>
      </c>
      <c r="B3" s="8" t="s">
        <v>1</v>
      </c>
      <c r="C3" s="20">
        <v>89.082085589804</v>
      </c>
      <c r="D3" s="20">
        <v>89.9195766532075</v>
      </c>
      <c r="E3" s="20">
        <v>90.757067716611</v>
      </c>
      <c r="I3" s="5" t="s">
        <v>0</v>
      </c>
      <c r="J3" s="6">
        <v>6</v>
      </c>
      <c r="K3" s="7">
        <f>C1/100</f>
        <v>0.9042287355105291</v>
      </c>
      <c r="L3" s="7">
        <f aca="true" t="shared" si="0" ref="L3:M7">D1/100</f>
        <v>0.910492439042115</v>
      </c>
      <c r="M3" s="7">
        <f t="shared" si="0"/>
        <v>0.9167561425737</v>
      </c>
      <c r="O3" s="11" t="s">
        <v>73</v>
      </c>
      <c r="P3" s="27">
        <f>C4/100</f>
        <v>0.690978642410408</v>
      </c>
      <c r="Q3" s="27">
        <f>D4/100</f>
        <v>0.6954531310569151</v>
      </c>
      <c r="R3" s="27">
        <f>E4/100</f>
        <v>0.699927619703422</v>
      </c>
      <c r="U3" s="11" t="s">
        <v>43</v>
      </c>
      <c r="V3" s="19">
        <f aca="true" t="shared" si="1" ref="V3:X8">C9</f>
        <v>7.70305621773975</v>
      </c>
      <c r="W3" s="19">
        <f t="shared" si="1"/>
        <v>11.0548897781255</v>
      </c>
      <c r="X3" s="19">
        <f t="shared" si="1"/>
        <v>14.4067233385113</v>
      </c>
      <c r="Y3" s="19">
        <f aca="true" t="shared" si="2" ref="Y3:AA8">C16</f>
        <v>46.9015515696026</v>
      </c>
      <c r="Z3" s="19">
        <f t="shared" si="2"/>
        <v>61.6</v>
      </c>
      <c r="AA3" s="19">
        <f t="shared" si="2"/>
        <v>76.2984484303974</v>
      </c>
    </row>
    <row r="4" spans="1:27" ht="15" customHeight="1">
      <c r="A4" s="8" t="s">
        <v>4</v>
      </c>
      <c r="B4" s="8" t="s">
        <v>1</v>
      </c>
      <c r="C4" s="20">
        <v>69.0978642410408</v>
      </c>
      <c r="D4" s="20">
        <v>69.5453131056915</v>
      </c>
      <c r="E4" s="20">
        <v>69.9927619703422</v>
      </c>
      <c r="I4" s="5" t="s">
        <v>2</v>
      </c>
      <c r="J4" s="6">
        <v>5</v>
      </c>
      <c r="K4" s="7">
        <f>C2/100</f>
        <v>0.736293520596477</v>
      </c>
      <c r="L4" s="7">
        <f t="shared" si="0"/>
        <v>0.754851778981021</v>
      </c>
      <c r="M4" s="7">
        <f t="shared" si="0"/>
        <v>0.773410037365565</v>
      </c>
      <c r="O4" s="26" t="s">
        <v>76</v>
      </c>
      <c r="P4" s="27">
        <f>el_kanban!C4/100</f>
        <v>0.6897037257932049</v>
      </c>
      <c r="Q4" s="27">
        <f>el_kanban!D4/100</f>
        <v>0.694541771700117</v>
      </c>
      <c r="R4" s="27">
        <f>el_kanban!E4/100</f>
        <v>0.6993798176070299</v>
      </c>
      <c r="U4" s="11" t="s">
        <v>44</v>
      </c>
      <c r="V4" s="19">
        <f t="shared" si="1"/>
        <v>6.82082740287403</v>
      </c>
      <c r="W4" s="19">
        <f t="shared" si="1"/>
        <v>7.82748087724264</v>
      </c>
      <c r="X4" s="19">
        <f t="shared" si="1"/>
        <v>8.83413435161125</v>
      </c>
      <c r="Y4" s="19">
        <f t="shared" si="2"/>
        <v>44.5144345786999</v>
      </c>
      <c r="Z4" s="19">
        <f t="shared" si="2"/>
        <v>51.5</v>
      </c>
      <c r="AA4" s="19">
        <f t="shared" si="2"/>
        <v>58.4855654213001</v>
      </c>
    </row>
    <row r="5" spans="1:27" ht="14.25">
      <c r="A5" s="8" t="s">
        <v>5</v>
      </c>
      <c r="B5" s="8" t="s">
        <v>1</v>
      </c>
      <c r="C5" s="20">
        <v>69.9571204093439</v>
      </c>
      <c r="D5" s="20">
        <v>70.426381251051</v>
      </c>
      <c r="E5" s="20">
        <v>70.8956420927581</v>
      </c>
      <c r="I5" s="5" t="s">
        <v>3</v>
      </c>
      <c r="J5" s="6">
        <v>5</v>
      </c>
      <c r="K5" s="7">
        <f>C3/100</f>
        <v>0.8908208558980399</v>
      </c>
      <c r="L5" s="7">
        <f t="shared" si="0"/>
        <v>0.899195766532075</v>
      </c>
      <c r="M5" s="7">
        <f t="shared" si="0"/>
        <v>0.9075706771661101</v>
      </c>
      <c r="U5" s="11" t="s">
        <v>45</v>
      </c>
      <c r="V5" s="19">
        <f t="shared" si="1"/>
        <v>16.979640994763</v>
      </c>
      <c r="W5" s="19">
        <f t="shared" si="1"/>
        <v>18.9533632630898</v>
      </c>
      <c r="X5" s="19">
        <f t="shared" si="1"/>
        <v>20.9270855314165</v>
      </c>
      <c r="Y5" s="19">
        <f t="shared" si="2"/>
        <v>46.3894993682981</v>
      </c>
      <c r="Z5" s="19">
        <f t="shared" si="2"/>
        <v>48.1</v>
      </c>
      <c r="AA5" s="19">
        <f t="shared" si="2"/>
        <v>49.8105006317019</v>
      </c>
    </row>
    <row r="6" spans="1:27" ht="14.25">
      <c r="A6" s="8" t="s">
        <v>28</v>
      </c>
      <c r="B6" s="8" t="s">
        <v>1</v>
      </c>
      <c r="C6" s="20">
        <v>91.9804293206165</v>
      </c>
      <c r="D6" s="20">
        <v>93.4298860076679</v>
      </c>
      <c r="E6" s="20">
        <v>94.8793426947192</v>
      </c>
      <c r="I6" s="5" t="s">
        <v>37</v>
      </c>
      <c r="J6" s="6">
        <v>2</v>
      </c>
      <c r="K6" s="7">
        <f>C4/100</f>
        <v>0.690978642410408</v>
      </c>
      <c r="L6" s="7">
        <f t="shared" si="0"/>
        <v>0.6954531310569151</v>
      </c>
      <c r="M6" s="7">
        <f t="shared" si="0"/>
        <v>0.699927619703422</v>
      </c>
      <c r="U6" s="11" t="s">
        <v>49</v>
      </c>
      <c r="V6" s="19">
        <f t="shared" si="1"/>
        <v>0.135122432778592</v>
      </c>
      <c r="W6" s="19">
        <f t="shared" si="1"/>
        <v>0.427332246404154</v>
      </c>
      <c r="X6" s="19">
        <f t="shared" si="1"/>
        <v>0.719542060029716</v>
      </c>
      <c r="Y6" s="19">
        <f t="shared" si="2"/>
        <v>3.86499123402386</v>
      </c>
      <c r="Z6" s="19">
        <f t="shared" si="2"/>
        <v>8.1</v>
      </c>
      <c r="AA6" s="19">
        <f t="shared" si="2"/>
        <v>12.3350087659761</v>
      </c>
    </row>
    <row r="7" spans="1:27" ht="14.25">
      <c r="A7" s="8" t="s">
        <v>29</v>
      </c>
      <c r="B7" s="8" t="s">
        <v>1</v>
      </c>
      <c r="C7" s="20">
        <v>0.660473280940345</v>
      </c>
      <c r="D7" s="20">
        <v>1.85731555880337</v>
      </c>
      <c r="E7" s="20">
        <v>3.05415783666639</v>
      </c>
      <c r="I7" s="5" t="s">
        <v>38</v>
      </c>
      <c r="J7" s="6">
        <v>3</v>
      </c>
      <c r="K7" s="7">
        <f>C5/100</f>
        <v>0.699571204093439</v>
      </c>
      <c r="L7" s="7">
        <f t="shared" si="0"/>
        <v>0.70426381251051</v>
      </c>
      <c r="M7" s="7">
        <f t="shared" si="0"/>
        <v>0.7089564209275809</v>
      </c>
      <c r="U7" s="11" t="s">
        <v>46</v>
      </c>
      <c r="V7" s="19">
        <f t="shared" si="1"/>
        <v>13.4854249709678</v>
      </c>
      <c r="W7" s="19">
        <f t="shared" si="1"/>
        <v>14.3494087685927</v>
      </c>
      <c r="X7" s="19">
        <f t="shared" si="1"/>
        <v>15.2133925662176</v>
      </c>
      <c r="Y7" s="19">
        <f t="shared" si="2"/>
        <v>53.3194125578551</v>
      </c>
      <c r="Z7" s="19">
        <f t="shared" si="2"/>
        <v>57.85</v>
      </c>
      <c r="AA7" s="19">
        <f t="shared" si="2"/>
        <v>62.3805874421449</v>
      </c>
    </row>
    <row r="8" spans="1:27" ht="14.25">
      <c r="A8" s="8" t="s">
        <v>30</v>
      </c>
      <c r="B8" s="8" t="s">
        <v>31</v>
      </c>
      <c r="C8" s="20">
        <v>79.7560676693716</v>
      </c>
      <c r="D8" s="20">
        <v>82.0727319039217</v>
      </c>
      <c r="E8" s="20">
        <v>84.3893961384718</v>
      </c>
      <c r="U8" s="11" t="s">
        <v>47</v>
      </c>
      <c r="V8" s="19">
        <f t="shared" si="1"/>
        <v>8.40529409526858</v>
      </c>
      <c r="W8" s="19">
        <f t="shared" si="1"/>
        <v>8.73962080856571</v>
      </c>
      <c r="X8" s="19">
        <f t="shared" si="1"/>
        <v>9.07394752186284</v>
      </c>
      <c r="Y8" s="19">
        <f t="shared" si="2"/>
        <v>40.0915732676753</v>
      </c>
      <c r="Z8" s="19">
        <f t="shared" si="2"/>
        <v>48.25</v>
      </c>
      <c r="AA8" s="19">
        <f t="shared" si="2"/>
        <v>56.4084267323247</v>
      </c>
    </row>
    <row r="9" spans="1:5" ht="14.25">
      <c r="A9" s="8" t="s">
        <v>6</v>
      </c>
      <c r="B9" s="8" t="s">
        <v>7</v>
      </c>
      <c r="C9" s="20">
        <v>7.70305621773975</v>
      </c>
      <c r="D9" s="20">
        <v>11.0548897781255</v>
      </c>
      <c r="E9" s="20">
        <v>14.4067233385113</v>
      </c>
    </row>
    <row r="10" spans="1:5" ht="14.25">
      <c r="A10" s="8" t="s">
        <v>12</v>
      </c>
      <c r="B10" s="8" t="s">
        <v>7</v>
      </c>
      <c r="C10" s="20">
        <v>6.82082740287403</v>
      </c>
      <c r="D10" s="20">
        <v>7.82748087724264</v>
      </c>
      <c r="E10" s="20">
        <v>8.83413435161125</v>
      </c>
    </row>
    <row r="11" spans="1:12" ht="86.25">
      <c r="A11" s="8" t="s">
        <v>13</v>
      </c>
      <c r="B11" s="8" t="s">
        <v>7</v>
      </c>
      <c r="C11" s="20">
        <v>16.979640994763</v>
      </c>
      <c r="D11" s="20">
        <v>18.9533632630898</v>
      </c>
      <c r="E11" s="20">
        <v>20.9270855314165</v>
      </c>
      <c r="I11" s="9" t="s">
        <v>39</v>
      </c>
      <c r="J11" s="12" t="s">
        <v>40</v>
      </c>
      <c r="K11" s="12" t="s">
        <v>41</v>
      </c>
      <c r="L11" s="12" t="s">
        <v>42</v>
      </c>
    </row>
    <row r="12" spans="1:12" ht="14.25">
      <c r="A12" s="8" t="s">
        <v>14</v>
      </c>
      <c r="B12" s="8" t="s">
        <v>7</v>
      </c>
      <c r="C12" s="20">
        <v>0.135122432778592</v>
      </c>
      <c r="D12" s="20">
        <v>0.427332246404154</v>
      </c>
      <c r="E12" s="20">
        <v>0.719542060029716</v>
      </c>
      <c r="I12" s="11" t="s">
        <v>43</v>
      </c>
      <c r="J12" s="19">
        <f aca="true" t="shared" si="3" ref="J12:J17">D9</f>
        <v>11.0548897781255</v>
      </c>
      <c r="K12" s="18">
        <f aca="true" t="shared" si="4" ref="K12:K17">J12/$J$18</f>
        <v>0.18018764712798432</v>
      </c>
      <c r="L12" s="19">
        <f aca="true" t="shared" si="5" ref="L12:L17">D16</f>
        <v>61.6</v>
      </c>
    </row>
    <row r="13" spans="1:12" ht="14.25">
      <c r="A13" s="8" t="s">
        <v>15</v>
      </c>
      <c r="B13" s="8" t="s">
        <v>7</v>
      </c>
      <c r="C13" s="20">
        <v>13.4854249709678</v>
      </c>
      <c r="D13" s="20">
        <v>14.3494087685927</v>
      </c>
      <c r="E13" s="20">
        <v>15.2133925662176</v>
      </c>
      <c r="I13" s="11" t="s">
        <v>44</v>
      </c>
      <c r="J13" s="19">
        <f t="shared" si="3"/>
        <v>7.82748087724264</v>
      </c>
      <c r="K13" s="18">
        <f t="shared" si="4"/>
        <v>0.12758294207513993</v>
      </c>
      <c r="L13" s="19">
        <f t="shared" si="5"/>
        <v>51.5</v>
      </c>
    </row>
    <row r="14" spans="1:12" ht="14.25">
      <c r="A14" s="8" t="s">
        <v>16</v>
      </c>
      <c r="B14" s="8" t="s">
        <v>7</v>
      </c>
      <c r="C14" s="20">
        <v>8.40529409526858</v>
      </c>
      <c r="D14" s="20">
        <v>8.73962080856571</v>
      </c>
      <c r="E14" s="20">
        <v>9.07394752186284</v>
      </c>
      <c r="I14" s="11" t="s">
        <v>45</v>
      </c>
      <c r="J14" s="19">
        <f t="shared" si="3"/>
        <v>18.9533632630898</v>
      </c>
      <c r="K14" s="18">
        <f t="shared" si="4"/>
        <v>0.3089277233949239</v>
      </c>
      <c r="L14" s="19">
        <f t="shared" si="5"/>
        <v>48.1</v>
      </c>
    </row>
    <row r="15" spans="1:12" ht="14.25">
      <c r="A15" s="8" t="s">
        <v>17</v>
      </c>
      <c r="B15" s="8" t="s">
        <v>7</v>
      </c>
      <c r="C15" s="20">
        <v>1356.26933383223</v>
      </c>
      <c r="D15" s="20">
        <v>1403.56503775942</v>
      </c>
      <c r="E15" s="20">
        <v>1450.8607416866</v>
      </c>
      <c r="I15" s="11" t="s">
        <v>49</v>
      </c>
      <c r="J15" s="19">
        <f t="shared" si="3"/>
        <v>0.427332246404154</v>
      </c>
      <c r="K15" s="18">
        <f t="shared" si="4"/>
        <v>0.006965242853333713</v>
      </c>
      <c r="L15" s="19">
        <f t="shared" si="5"/>
        <v>8.1</v>
      </c>
    </row>
    <row r="16" spans="1:12" ht="14.25">
      <c r="A16" s="8" t="s">
        <v>6</v>
      </c>
      <c r="B16" s="8" t="s">
        <v>8</v>
      </c>
      <c r="C16" s="20">
        <v>46.9015515696026</v>
      </c>
      <c r="D16" s="20">
        <v>61.6</v>
      </c>
      <c r="E16" s="20">
        <v>76.2984484303974</v>
      </c>
      <c r="I16" s="11" t="s">
        <v>46</v>
      </c>
      <c r="J16" s="19">
        <f t="shared" si="3"/>
        <v>14.3494087685927</v>
      </c>
      <c r="K16" s="18">
        <f t="shared" si="4"/>
        <v>0.23388620380517308</v>
      </c>
      <c r="L16" s="19">
        <f t="shared" si="5"/>
        <v>57.85</v>
      </c>
    </row>
    <row r="17" spans="1:12" ht="14.25">
      <c r="A17" s="8" t="s">
        <v>12</v>
      </c>
      <c r="B17" s="8" t="s">
        <v>8</v>
      </c>
      <c r="C17" s="20">
        <v>44.5144345786999</v>
      </c>
      <c r="D17" s="20">
        <v>51.5</v>
      </c>
      <c r="E17" s="20">
        <v>58.4855654213001</v>
      </c>
      <c r="I17" s="11" t="s">
        <v>47</v>
      </c>
      <c r="J17" s="19">
        <f t="shared" si="3"/>
        <v>8.73962080856571</v>
      </c>
      <c r="K17" s="18">
        <f t="shared" si="4"/>
        <v>0.14245024074344506</v>
      </c>
      <c r="L17" s="19">
        <f t="shared" si="5"/>
        <v>48.25</v>
      </c>
    </row>
    <row r="18" spans="1:12" ht="14.25">
      <c r="A18" s="8" t="s">
        <v>13</v>
      </c>
      <c r="B18" s="8" t="s">
        <v>8</v>
      </c>
      <c r="C18" s="20">
        <v>46.3894993682981</v>
      </c>
      <c r="D18" s="20">
        <v>48.1</v>
      </c>
      <c r="E18" s="20">
        <v>49.8105006317019</v>
      </c>
      <c r="I18" s="13" t="s">
        <v>48</v>
      </c>
      <c r="J18" s="14">
        <f>SUM(J12:J17)</f>
        <v>61.3520957420205</v>
      </c>
      <c r="K18" s="15">
        <f>SUM(K12:K17)</f>
        <v>1</v>
      </c>
      <c r="L18" s="16" t="s">
        <v>50</v>
      </c>
    </row>
    <row r="19" spans="1:5" ht="14.25">
      <c r="A19" s="8" t="s">
        <v>14</v>
      </c>
      <c r="B19" s="8" t="s">
        <v>8</v>
      </c>
      <c r="C19" s="20">
        <v>3.86499123402386</v>
      </c>
      <c r="D19" s="20">
        <v>8.1</v>
      </c>
      <c r="E19" s="20">
        <v>12.3350087659761</v>
      </c>
    </row>
    <row r="20" spans="1:5" ht="14.25">
      <c r="A20" s="8" t="s">
        <v>15</v>
      </c>
      <c r="B20" s="8" t="s">
        <v>8</v>
      </c>
      <c r="C20" s="20">
        <v>53.3194125578551</v>
      </c>
      <c r="D20" s="20">
        <v>57.85</v>
      </c>
      <c r="E20" s="20">
        <v>62.3805874421449</v>
      </c>
    </row>
    <row r="21" spans="1:12" ht="14.25">
      <c r="A21" s="8" t="s">
        <v>16</v>
      </c>
      <c r="B21" s="8" t="s">
        <v>8</v>
      </c>
      <c r="C21" s="20">
        <v>40.0915732676753</v>
      </c>
      <c r="D21" s="20">
        <v>48.25</v>
      </c>
      <c r="E21" s="20">
        <v>56.4084267323247</v>
      </c>
      <c r="H21" s="35"/>
      <c r="I21" s="35"/>
      <c r="J21" s="10">
        <v>-0.95</v>
      </c>
      <c r="K21" s="9" t="s">
        <v>36</v>
      </c>
      <c r="L21" s="10">
        <v>0.95</v>
      </c>
    </row>
    <row r="22" spans="1:12" ht="14.25">
      <c r="A22" s="8" t="s">
        <v>17</v>
      </c>
      <c r="B22" s="8" t="s">
        <v>8</v>
      </c>
      <c r="C22" s="20">
        <v>2450.24980925939</v>
      </c>
      <c r="D22" s="20">
        <v>2520.5</v>
      </c>
      <c r="E22" s="20">
        <v>2590.75019074061</v>
      </c>
      <c r="H22" s="40" t="s">
        <v>53</v>
      </c>
      <c r="I22" s="11" t="s">
        <v>51</v>
      </c>
      <c r="J22" s="21">
        <f>50-E67</f>
        <v>2.086242694100399</v>
      </c>
      <c r="K22" s="21">
        <f>50-D67</f>
        <v>2.483502040709297</v>
      </c>
      <c r="L22" s="21">
        <f>50-C67</f>
        <v>2.8807613873181026</v>
      </c>
    </row>
    <row r="23" spans="1:12" ht="14.25">
      <c r="A23" s="8" t="s">
        <v>18</v>
      </c>
      <c r="B23" s="8" t="s">
        <v>8</v>
      </c>
      <c r="C23" s="20">
        <v>120</v>
      </c>
      <c r="D23" s="20">
        <v>120</v>
      </c>
      <c r="E23" s="20">
        <v>120</v>
      </c>
      <c r="H23" s="40"/>
      <c r="I23" s="11" t="s">
        <v>52</v>
      </c>
      <c r="J23" s="21">
        <f>50-E65</f>
        <v>26.7845102208422</v>
      </c>
      <c r="K23" s="21">
        <f>50-D65</f>
        <v>31.25</v>
      </c>
      <c r="L23" s="21">
        <f>50-C65</f>
        <v>35.7154897791578</v>
      </c>
    </row>
    <row r="24" spans="1:12" ht="14.25">
      <c r="A24" s="8" t="s">
        <v>32</v>
      </c>
      <c r="B24" s="8" t="s">
        <v>8</v>
      </c>
      <c r="C24" s="20">
        <v>50</v>
      </c>
      <c r="D24" s="20">
        <v>50</v>
      </c>
      <c r="E24" s="20">
        <v>50</v>
      </c>
      <c r="H24" s="37" t="s">
        <v>54</v>
      </c>
      <c r="I24" s="11" t="s">
        <v>51</v>
      </c>
      <c r="J24" s="21">
        <f>120-E66</f>
        <v>1.006177295206001</v>
      </c>
      <c r="K24" s="21">
        <f>120-D66</f>
        <v>1.031815434647001</v>
      </c>
      <c r="L24" s="21">
        <f>120-C66</f>
        <v>1.057453574088001</v>
      </c>
    </row>
    <row r="25" spans="1:12" ht="14.25">
      <c r="A25" s="8" t="s">
        <v>6</v>
      </c>
      <c r="B25" s="8" t="s">
        <v>9</v>
      </c>
      <c r="C25" s="20">
        <v>694.871225730797</v>
      </c>
      <c r="D25" s="20">
        <v>745.3</v>
      </c>
      <c r="E25" s="20">
        <v>795.728774269203</v>
      </c>
      <c r="H25" s="37"/>
      <c r="I25" s="11" t="s">
        <v>52</v>
      </c>
      <c r="J25" s="21">
        <f>120-E64</f>
        <v>8.979581768409005</v>
      </c>
      <c r="K25" s="21">
        <f>120-D64</f>
        <v>10.200000000000003</v>
      </c>
      <c r="L25" s="21">
        <f>120-C64</f>
        <v>11.420418231591</v>
      </c>
    </row>
    <row r="26" spans="1:33" ht="14.25">
      <c r="A26" s="8" t="s">
        <v>12</v>
      </c>
      <c r="B26" s="8" t="s">
        <v>9</v>
      </c>
      <c r="C26" s="20">
        <v>2015.0248563432</v>
      </c>
      <c r="D26" s="20">
        <v>2049.55</v>
      </c>
      <c r="E26" s="20">
        <v>2084.0751436568</v>
      </c>
      <c r="AG26" s="1"/>
    </row>
    <row r="27" spans="1:7" ht="14.25">
      <c r="A27" s="8" t="s">
        <v>13</v>
      </c>
      <c r="B27" s="8" t="s">
        <v>9</v>
      </c>
      <c r="C27" s="20">
        <v>1243.26867187431</v>
      </c>
      <c r="D27" s="20">
        <v>1264.7</v>
      </c>
      <c r="E27" s="20">
        <v>1286.13132812569</v>
      </c>
      <c r="G27" s="1"/>
    </row>
    <row r="28" spans="1:7" ht="14.25">
      <c r="A28" s="8" t="s">
        <v>14</v>
      </c>
      <c r="B28" s="8" t="s">
        <v>9</v>
      </c>
      <c r="C28" s="20">
        <v>4.80230890445567</v>
      </c>
      <c r="D28" s="20">
        <v>11</v>
      </c>
      <c r="E28" s="20">
        <v>17.1976910955443</v>
      </c>
      <c r="G28" s="1"/>
    </row>
    <row r="29" spans="1:15" ht="14.25">
      <c r="A29" s="8" t="s">
        <v>15</v>
      </c>
      <c r="B29" s="8" t="s">
        <v>9</v>
      </c>
      <c r="C29" s="20">
        <v>1989.29724790374</v>
      </c>
      <c r="D29" s="20">
        <v>2016.35</v>
      </c>
      <c r="E29" s="20">
        <v>2043.40275209626</v>
      </c>
      <c r="G29" s="1"/>
      <c r="H29" s="35"/>
      <c r="I29" s="35"/>
      <c r="J29" s="35" t="s">
        <v>73</v>
      </c>
      <c r="K29" s="35"/>
      <c r="L29" s="35"/>
      <c r="M29" s="35" t="s">
        <v>76</v>
      </c>
      <c r="N29" s="35"/>
      <c r="O29" s="35"/>
    </row>
    <row r="30" spans="1:33" ht="14.25">
      <c r="A30" s="8" t="s">
        <v>16</v>
      </c>
      <c r="B30" s="8" t="s">
        <v>9</v>
      </c>
      <c r="C30" s="20">
        <v>3335.18647938024</v>
      </c>
      <c r="D30" s="20">
        <v>3371.95</v>
      </c>
      <c r="E30" s="20">
        <v>3408.71352061976</v>
      </c>
      <c r="H30" s="35"/>
      <c r="I30" s="35"/>
      <c r="J30" s="10">
        <v>-0.95</v>
      </c>
      <c r="K30" s="22" t="s">
        <v>36</v>
      </c>
      <c r="L30" s="10">
        <v>0.95</v>
      </c>
      <c r="M30" s="10">
        <v>-0.95</v>
      </c>
      <c r="N30" s="22" t="s">
        <v>36</v>
      </c>
      <c r="O30" s="10">
        <v>0.95</v>
      </c>
      <c r="AG30" s="1"/>
    </row>
    <row r="31" spans="1:15" ht="14.25">
      <c r="A31" s="8" t="s">
        <v>17</v>
      </c>
      <c r="B31" s="8" t="s">
        <v>9</v>
      </c>
      <c r="C31" s="20">
        <v>3338.88509163803</v>
      </c>
      <c r="D31" s="20">
        <v>3375.5</v>
      </c>
      <c r="E31" s="20">
        <v>3412.11490836197</v>
      </c>
      <c r="H31" s="40" t="s">
        <v>53</v>
      </c>
      <c r="I31" s="11" t="s">
        <v>51</v>
      </c>
      <c r="J31" s="21">
        <f>50-E67</f>
        <v>2.086242694100399</v>
      </c>
      <c r="K31" s="21">
        <f>50-D67</f>
        <v>2.483502040709297</v>
      </c>
      <c r="L31" s="21">
        <f>50-C67</f>
        <v>2.8807613873181026</v>
      </c>
      <c r="M31" s="21">
        <f>50-el_kanban!E67</f>
        <v>1.6509106665554967</v>
      </c>
      <c r="N31" s="21">
        <f>50-el_kanban!D67</f>
        <v>1.9593928388365</v>
      </c>
      <c r="O31" s="21">
        <f>50-el_kanban!C67</f>
        <v>2.2678750111175034</v>
      </c>
    </row>
    <row r="32" spans="1:15" ht="14.25">
      <c r="A32" s="8" t="s">
        <v>18</v>
      </c>
      <c r="B32" s="8" t="s">
        <v>9</v>
      </c>
      <c r="C32" s="20">
        <v>1261.98370443104</v>
      </c>
      <c r="D32" s="20">
        <v>1266.1</v>
      </c>
      <c r="E32" s="20">
        <v>1270.21629556896</v>
      </c>
      <c r="H32" s="40"/>
      <c r="I32" s="11" t="s">
        <v>52</v>
      </c>
      <c r="J32" s="21">
        <f>50-E65</f>
        <v>26.7845102208422</v>
      </c>
      <c r="K32" s="21">
        <f>50-D65</f>
        <v>31.25</v>
      </c>
      <c r="L32" s="21">
        <f>50-C65</f>
        <v>35.7154897791578</v>
      </c>
      <c r="M32" s="21">
        <f>50-el_kanban!E65</f>
        <v>23.4263349650532</v>
      </c>
      <c r="N32" s="21">
        <f>50-el_kanban!D65</f>
        <v>28.5</v>
      </c>
      <c r="O32" s="21">
        <f>50-el_kanban!C65</f>
        <v>33.5736650349468</v>
      </c>
    </row>
    <row r="33" spans="1:15" ht="14.25">
      <c r="A33" s="8" t="s">
        <v>6</v>
      </c>
      <c r="B33" s="8" t="s">
        <v>10</v>
      </c>
      <c r="C33" s="20">
        <v>65.3146328789486</v>
      </c>
      <c r="D33" s="20">
        <v>84.6413001747344</v>
      </c>
      <c r="E33" s="20">
        <v>103.96796747052</v>
      </c>
      <c r="H33" s="40" t="s">
        <v>54</v>
      </c>
      <c r="I33" s="11" t="s">
        <v>51</v>
      </c>
      <c r="J33" s="21">
        <f>120-E66</f>
        <v>1.006177295206001</v>
      </c>
      <c r="K33" s="21">
        <f>120-D66</f>
        <v>1.031815434647001</v>
      </c>
      <c r="L33" s="21">
        <f>120-C66</f>
        <v>1.057453574088001</v>
      </c>
      <c r="M33" s="21">
        <f>120-el_kanban!E66</f>
        <v>1.3064115615830048</v>
      </c>
      <c r="N33" s="21">
        <f>120-el_kanban!D66</f>
        <v>1.3909471880849935</v>
      </c>
      <c r="O33" s="21">
        <f>120-el_kanban!C66</f>
        <v>1.4754828145869965</v>
      </c>
    </row>
    <row r="34" spans="1:15" ht="14.25">
      <c r="A34" s="8" t="s">
        <v>15</v>
      </c>
      <c r="B34" s="8" t="s">
        <v>10</v>
      </c>
      <c r="C34" s="20">
        <v>39.5481426103641</v>
      </c>
      <c r="D34" s="20">
        <v>41.776035257708</v>
      </c>
      <c r="E34" s="20">
        <v>44.0039279050519</v>
      </c>
      <c r="H34" s="40"/>
      <c r="I34" s="11" t="s">
        <v>52</v>
      </c>
      <c r="J34" s="21">
        <f>120-E64</f>
        <v>8.979581768409005</v>
      </c>
      <c r="K34" s="21">
        <f>120-D64</f>
        <v>10.200000000000003</v>
      </c>
      <c r="L34" s="21">
        <f>120-C64</f>
        <v>11.420418231591</v>
      </c>
      <c r="M34" s="21">
        <f>120-el_kanban!E64</f>
        <v>12.303489745594007</v>
      </c>
      <c r="N34" s="21">
        <f>120-el_kanban!D64</f>
        <v>14.700000000000003</v>
      </c>
      <c r="O34" s="21">
        <f>120-el_kanban!C64</f>
        <v>17.096510254406</v>
      </c>
    </row>
    <row r="35" spans="1:14" ht="14.25">
      <c r="A35" s="8" t="s">
        <v>14</v>
      </c>
      <c r="B35" s="8" t="s">
        <v>10</v>
      </c>
      <c r="C35" s="20">
        <v>84.980947693045</v>
      </c>
      <c r="D35" s="20">
        <v>142.796823187466</v>
      </c>
      <c r="E35" s="20">
        <v>200.612698681887</v>
      </c>
      <c r="N35" s="8"/>
    </row>
    <row r="36" spans="1:7" ht="14.25">
      <c r="A36" s="8" t="s">
        <v>16</v>
      </c>
      <c r="B36" s="8" t="s">
        <v>10</v>
      </c>
      <c r="C36" s="20">
        <v>14.5743678852598</v>
      </c>
      <c r="D36" s="20">
        <v>15.2102778593513</v>
      </c>
      <c r="E36" s="20">
        <v>15.8461878334427</v>
      </c>
      <c r="G36" s="1"/>
    </row>
    <row r="37" spans="1:7" ht="14.25">
      <c r="A37" s="8" t="s">
        <v>17</v>
      </c>
      <c r="B37" s="8" t="s">
        <v>10</v>
      </c>
      <c r="C37" s="20">
        <v>2439.60844469167</v>
      </c>
      <c r="D37" s="20">
        <v>2519.34116519654</v>
      </c>
      <c r="E37" s="20">
        <v>2599.07388570142</v>
      </c>
      <c r="G37" s="1"/>
    </row>
    <row r="38" spans="1:29" ht="14.25">
      <c r="A38" s="8" t="s">
        <v>18</v>
      </c>
      <c r="B38" s="8" t="s">
        <v>10</v>
      </c>
      <c r="C38" s="20">
        <v>550.742660234897</v>
      </c>
      <c r="D38" s="20">
        <v>552.522170936889</v>
      </c>
      <c r="E38" s="20">
        <v>554.30168163888</v>
      </c>
      <c r="G38" s="1"/>
      <c r="H38" s="11" t="s">
        <v>72</v>
      </c>
      <c r="I38" s="23" t="s">
        <v>77</v>
      </c>
      <c r="J38" s="28">
        <v>0.25</v>
      </c>
      <c r="K38" s="28">
        <v>0.2</v>
      </c>
      <c r="L38" s="28">
        <v>0.15</v>
      </c>
      <c r="Q38" s="34" t="s">
        <v>72</v>
      </c>
      <c r="R38" s="35" t="s">
        <v>73</v>
      </c>
      <c r="S38" s="35"/>
      <c r="T38" s="35"/>
      <c r="U38" s="36">
        <v>0.25</v>
      </c>
      <c r="V38" s="36"/>
      <c r="W38" s="36"/>
      <c r="X38" s="36">
        <v>0.2</v>
      </c>
      <c r="Y38" s="36"/>
      <c r="Z38" s="36"/>
      <c r="AA38" s="36">
        <v>0.15</v>
      </c>
      <c r="AB38" s="36"/>
      <c r="AC38" s="36"/>
    </row>
    <row r="39" spans="1:29" ht="14.25">
      <c r="A39" s="8" t="s">
        <v>32</v>
      </c>
      <c r="B39" s="8" t="s">
        <v>10</v>
      </c>
      <c r="C39" s="20">
        <v>434.41684460842</v>
      </c>
      <c r="D39" s="20">
        <v>438.90925262495</v>
      </c>
      <c r="E39" s="20">
        <v>443.40166064148</v>
      </c>
      <c r="H39" s="11" t="s">
        <v>0</v>
      </c>
      <c r="I39" s="29">
        <f>prebaleni_soucasnost!D1/100</f>
        <v>0.910816834885535</v>
      </c>
      <c r="J39" s="29">
        <f>prebaleni_25!D1/100</f>
        <v>0.912901555715356</v>
      </c>
      <c r="K39" s="29">
        <f>prebaleni_20!D1/100</f>
        <v>0.9120520624845829</v>
      </c>
      <c r="L39" s="29">
        <f>prebaleni_15!D1/100</f>
        <v>0.910928522662346</v>
      </c>
      <c r="Q39" s="34"/>
      <c r="R39" s="10">
        <v>-0.95</v>
      </c>
      <c r="S39" s="32" t="s">
        <v>36</v>
      </c>
      <c r="T39" s="10">
        <v>0.95</v>
      </c>
      <c r="U39" s="10">
        <v>-0.95</v>
      </c>
      <c r="V39" s="32" t="s">
        <v>36</v>
      </c>
      <c r="W39" s="10">
        <v>0.95</v>
      </c>
      <c r="X39" s="10">
        <v>-0.95</v>
      </c>
      <c r="Y39" s="32" t="s">
        <v>36</v>
      </c>
      <c r="Z39" s="10">
        <v>0.95</v>
      </c>
      <c r="AA39" s="10">
        <v>-0.95</v>
      </c>
      <c r="AB39" s="32" t="s">
        <v>36</v>
      </c>
      <c r="AC39" s="10">
        <v>0.95</v>
      </c>
    </row>
    <row r="40" spans="1:29" ht="14.25">
      <c r="A40" s="8" t="s">
        <v>6</v>
      </c>
      <c r="B40" s="8" t="s">
        <v>11</v>
      </c>
      <c r="C40" s="20">
        <v>361.052855644914</v>
      </c>
      <c r="D40" s="20">
        <v>389.354592998957</v>
      </c>
      <c r="E40" s="20">
        <v>417.656330353</v>
      </c>
      <c r="H40" s="11" t="s">
        <v>3</v>
      </c>
      <c r="I40" s="29">
        <f>prebaleni_soucasnost!D2/100</f>
        <v>0.756133595650558</v>
      </c>
      <c r="J40" s="29">
        <f>prebaleni_25!D2/100</f>
        <v>0.760972608926598</v>
      </c>
      <c r="K40" s="29">
        <f>prebaleni_20!D2/100</f>
        <v>0.7647152197690851</v>
      </c>
      <c r="L40" s="29">
        <f>prebaleni_15!D2/100</f>
        <v>0.77508183001446</v>
      </c>
      <c r="Q40" s="11" t="s">
        <v>0</v>
      </c>
      <c r="R40" s="21">
        <f>prebaleni_soucasnost!C1</f>
        <v>90.4689442532041</v>
      </c>
      <c r="S40" s="21">
        <f>prebaleni_soucasnost!D1</f>
        <v>91.0816834885535</v>
      </c>
      <c r="T40" s="21">
        <f>prebaleni_soucasnost!E1</f>
        <v>91.694422723903</v>
      </c>
      <c r="U40" s="21">
        <f>prebaleni_25!C1</f>
        <v>90.606069520829</v>
      </c>
      <c r="V40" s="21">
        <f>prebaleni_25!D1</f>
        <v>91.2901555715356</v>
      </c>
      <c r="W40" s="21">
        <f>prebaleni_25!E1</f>
        <v>91.9742416222423</v>
      </c>
      <c r="X40" s="21">
        <f>prebaleni_20!C1</f>
        <v>90.5746199380465</v>
      </c>
      <c r="Y40" s="21">
        <f>prebaleni_20!D1</f>
        <v>91.2052062484583</v>
      </c>
      <c r="Z40" s="21">
        <f>prebaleni_20!E1</f>
        <v>91.83579255887</v>
      </c>
      <c r="AA40" s="21">
        <f>prebaleni_15!C1</f>
        <v>90.4484559768252</v>
      </c>
      <c r="AB40" s="21">
        <f>prebaleni_15!D1</f>
        <v>91.0928522662346</v>
      </c>
      <c r="AC40" s="21">
        <f>prebaleni_15!E1</f>
        <v>91.7372485556441</v>
      </c>
    </row>
    <row r="41" spans="1:29" ht="14.25">
      <c r="A41" s="8" t="s">
        <v>12</v>
      </c>
      <c r="B41" s="8" t="s">
        <v>11</v>
      </c>
      <c r="C41" s="20">
        <v>208.22917799218</v>
      </c>
      <c r="D41" s="20">
        <v>246.833157941021</v>
      </c>
      <c r="E41" s="20">
        <v>285.437137889862</v>
      </c>
      <c r="H41" s="11" t="s">
        <v>2</v>
      </c>
      <c r="I41" s="29">
        <f>prebaleni_soucasnost!D3/100</f>
        <v>0.8975661369036481</v>
      </c>
      <c r="J41" s="29">
        <f>prebaleni_25!D3/100</f>
        <v>0.885185184531834</v>
      </c>
      <c r="K41" s="29">
        <f>prebaleni_20!D3/100</f>
        <v>0.879576718927508</v>
      </c>
      <c r="L41" s="29">
        <f>prebaleni_15!D3/100</f>
        <v>0.8702222215799149</v>
      </c>
      <c r="Q41" s="11" t="s">
        <v>3</v>
      </c>
      <c r="R41" s="21">
        <f>prebaleni_soucasnost!C2</f>
        <v>73.7613712473347</v>
      </c>
      <c r="S41" s="21">
        <f>prebaleni_soucasnost!D2</f>
        <v>75.6133595650558</v>
      </c>
      <c r="T41" s="21">
        <f>prebaleni_soucasnost!E2</f>
        <v>77.465347882777</v>
      </c>
      <c r="U41" s="21">
        <f>prebaleni_25!C2</f>
        <v>74.5010480198141</v>
      </c>
      <c r="V41" s="21">
        <f>prebaleni_25!D2</f>
        <v>76.0972608926598</v>
      </c>
      <c r="W41" s="21">
        <f>prebaleni_25!E2</f>
        <v>77.6934737655056</v>
      </c>
      <c r="X41" s="21">
        <f>prebaleni_20!C2</f>
        <v>74.7107914947553</v>
      </c>
      <c r="Y41" s="21">
        <f>prebaleni_20!D2</f>
        <v>76.4715219769085</v>
      </c>
      <c r="Z41" s="21">
        <f>prebaleni_20!E2</f>
        <v>78.2322524590617</v>
      </c>
      <c r="AA41" s="21">
        <f>prebaleni_15!C2</f>
        <v>75.9198807118944</v>
      </c>
      <c r="AB41" s="21">
        <f>prebaleni_15!D2</f>
        <v>77.508183001446</v>
      </c>
      <c r="AC41" s="21">
        <f>prebaleni_15!E2</f>
        <v>79.0964852909976</v>
      </c>
    </row>
    <row r="42" spans="1:29" ht="14.25">
      <c r="A42" s="8" t="s">
        <v>14</v>
      </c>
      <c r="B42" s="8" t="s">
        <v>11</v>
      </c>
      <c r="C42" s="20">
        <v>95.7979174914008</v>
      </c>
      <c r="D42" s="20">
        <v>164.389097650399</v>
      </c>
      <c r="E42" s="20">
        <v>232.980277809397</v>
      </c>
      <c r="G42" s="1"/>
      <c r="K42" s="1"/>
      <c r="Q42" s="11" t="s">
        <v>2</v>
      </c>
      <c r="R42" s="21">
        <f>prebaleni_soucasnost!C3</f>
        <v>88.9222797848629</v>
      </c>
      <c r="S42" s="21">
        <f>prebaleni_soucasnost!D3</f>
        <v>89.7566136903648</v>
      </c>
      <c r="T42" s="21">
        <f>prebaleni_soucasnost!E3</f>
        <v>90.5909475958668</v>
      </c>
      <c r="U42" s="21">
        <f>prebaleni_25!C3</f>
        <v>87.6657140826507</v>
      </c>
      <c r="V42" s="21">
        <f>prebaleni_25!D3</f>
        <v>88.5185184531834</v>
      </c>
      <c r="W42" s="21">
        <f>prebaleni_25!E3</f>
        <v>89.3713228237161</v>
      </c>
      <c r="X42" s="21">
        <f>prebaleni_20!C3</f>
        <v>87.0726790124194</v>
      </c>
      <c r="Y42" s="21">
        <f>prebaleni_20!D3</f>
        <v>87.9576718927508</v>
      </c>
      <c r="Z42" s="21">
        <f>prebaleni_20!E3</f>
        <v>88.8426647730823</v>
      </c>
      <c r="AA42" s="21">
        <f>prebaleni_15!C3</f>
        <v>86.0886886037712</v>
      </c>
      <c r="AB42" s="21">
        <f>prebaleni_15!D3</f>
        <v>87.0222221579915</v>
      </c>
      <c r="AC42" s="21">
        <f>prebaleni_15!E3</f>
        <v>87.9557557122118</v>
      </c>
    </row>
    <row r="43" spans="1:34" ht="14.25">
      <c r="A43" s="8" t="s">
        <v>15</v>
      </c>
      <c r="B43" s="8" t="s">
        <v>11</v>
      </c>
      <c r="C43" s="20">
        <v>310.900140350885</v>
      </c>
      <c r="D43" s="20">
        <v>314.656877947896</v>
      </c>
      <c r="E43" s="20">
        <v>318.413615544907</v>
      </c>
      <c r="Q43" s="11" t="s">
        <v>91</v>
      </c>
      <c r="R43" s="21">
        <f>prebaleni_soucasnost!C66</f>
        <v>16.9764200406884</v>
      </c>
      <c r="S43" s="21">
        <f>prebaleni_soucasnost!D66</f>
        <v>18.9581553517843</v>
      </c>
      <c r="T43" s="21">
        <f>prebaleni_soucasnost!E66</f>
        <v>20.9398906628801</v>
      </c>
      <c r="U43" s="21">
        <f>prebaleni_25!C66</f>
        <v>8.7916785640205</v>
      </c>
      <c r="V43" s="21">
        <f>prebaleni_25!D66</f>
        <v>9.56988252946479</v>
      </c>
      <c r="W43" s="21">
        <f>prebaleni_25!E66</f>
        <v>10.3480864949091</v>
      </c>
      <c r="X43" s="21">
        <f>prebaleni_20!C66</f>
        <v>6.15771285191729</v>
      </c>
      <c r="Y43" s="21">
        <f>prebaleni_20!D66</f>
        <v>6.60582523183647</v>
      </c>
      <c r="Z43" s="21">
        <f>prebaleni_20!E66</f>
        <v>7.05393761175565</v>
      </c>
      <c r="AA43" s="21">
        <f>prebaleni_15!C66</f>
        <v>4.36902856991311</v>
      </c>
      <c r="AB43" s="21">
        <f>prebaleni_15!D66</f>
        <v>4.70658209722905</v>
      </c>
      <c r="AC43" s="21">
        <f>prebaleni_15!E66</f>
        <v>5.04413562454499</v>
      </c>
      <c r="AG43" s="1"/>
      <c r="AH43" s="2"/>
    </row>
    <row r="44" spans="1:29" ht="14.25">
      <c r="A44" s="8" t="s">
        <v>16</v>
      </c>
      <c r="B44" s="8" t="s">
        <v>11</v>
      </c>
      <c r="C44" s="20">
        <v>232.132029940975</v>
      </c>
      <c r="D44" s="20">
        <v>239.40655638369</v>
      </c>
      <c r="E44" s="20">
        <v>246.681082826404</v>
      </c>
      <c r="H44" s="11" t="s">
        <v>72</v>
      </c>
      <c r="I44" s="23" t="s">
        <v>77</v>
      </c>
      <c r="J44" s="28">
        <v>0.25</v>
      </c>
      <c r="K44" s="28">
        <v>0.2</v>
      </c>
      <c r="L44" s="28">
        <v>0.15</v>
      </c>
      <c r="Q44" s="11" t="s">
        <v>92</v>
      </c>
      <c r="R44" s="21">
        <f>prebaleni_soucasnost!C67</f>
        <v>46.3894993682981</v>
      </c>
      <c r="S44" s="21">
        <f>prebaleni_soucasnost!D67</f>
        <v>48.1</v>
      </c>
      <c r="T44" s="21">
        <f>prebaleni_soucasnost!E67</f>
        <v>49.8105006317019</v>
      </c>
      <c r="U44" s="21">
        <f>prebaleni_25!C67</f>
        <v>33.1883187728183</v>
      </c>
      <c r="V44" s="21">
        <f>prebaleni_25!D67</f>
        <v>35.85</v>
      </c>
      <c r="W44" s="21">
        <f>prebaleni_25!E67</f>
        <v>38.5116812271817</v>
      </c>
      <c r="X44" s="21">
        <f>prebaleni_20!C67</f>
        <v>25.1674317546303</v>
      </c>
      <c r="Y44" s="21">
        <f>prebaleni_20!D67</f>
        <v>26.8</v>
      </c>
      <c r="Z44" s="21">
        <f>prebaleni_20!E67</f>
        <v>28.4325682453697</v>
      </c>
      <c r="AA44" s="21">
        <f>prebaleni_15!C67</f>
        <v>19.9014476940446</v>
      </c>
      <c r="AB44" s="21">
        <f>prebaleni_15!D67</f>
        <v>21.4</v>
      </c>
      <c r="AC44" s="21">
        <f>prebaleni_15!E67</f>
        <v>22.8985523059554</v>
      </c>
    </row>
    <row r="45" spans="1:29" ht="14.25">
      <c r="A45" s="8" t="s">
        <v>17</v>
      </c>
      <c r="B45" s="8" t="s">
        <v>11</v>
      </c>
      <c r="C45" s="20">
        <v>4255.0934164676</v>
      </c>
      <c r="D45" s="20">
        <v>4324.87029959958</v>
      </c>
      <c r="E45" s="20">
        <v>4394.64718273156</v>
      </c>
      <c r="H45" s="11" t="s">
        <v>40</v>
      </c>
      <c r="I45" s="21">
        <f>prebaleni_soucasnost!D66</f>
        <v>18.9581553517843</v>
      </c>
      <c r="J45" s="21">
        <f>prebaleni_25!D66</f>
        <v>9.56988252946479</v>
      </c>
      <c r="K45" s="21">
        <f>prebaleni_20!D66</f>
        <v>6.60582523183647</v>
      </c>
      <c r="L45" s="21">
        <f>prebaleni_15!D66</f>
        <v>4.70658209722905</v>
      </c>
      <c r="Q45" s="11" t="s">
        <v>93</v>
      </c>
      <c r="R45" s="21">
        <f>prebaleni_soucasnost!C68</f>
        <v>79.5913986551522</v>
      </c>
      <c r="S45" s="21">
        <f>prebaleni_soucasnost!D68</f>
        <v>87.8693235643781</v>
      </c>
      <c r="T45" s="21">
        <f>prebaleni_soucasnost!E68</f>
        <v>96.1472484736039</v>
      </c>
      <c r="U45" s="21">
        <f>prebaleni_25!C68</f>
        <v>48.6391580411168</v>
      </c>
      <c r="V45" s="21">
        <f>prebaleni_25!D68</f>
        <v>52.3685666643783</v>
      </c>
      <c r="W45" s="21">
        <f>prebaleni_25!E68</f>
        <v>56.0979752876398</v>
      </c>
      <c r="X45" s="21">
        <f>prebaleni_20!C68</f>
        <v>42.166791443327</v>
      </c>
      <c r="Y45" s="21">
        <f>prebaleni_20!D68</f>
        <v>44.892785833226</v>
      </c>
      <c r="Z45" s="21">
        <f>prebaleni_20!E68</f>
        <v>47.6187802231251</v>
      </c>
      <c r="AA45" s="21">
        <f>prebaleni_15!C68</f>
        <v>39.0238563705338</v>
      </c>
      <c r="AB45" s="21">
        <f>prebaleni_15!D68</f>
        <v>42.0020937058138</v>
      </c>
      <c r="AC45" s="21">
        <f>prebaleni_15!E68</f>
        <v>44.9803310410938</v>
      </c>
    </row>
    <row r="46" spans="1:29" ht="14.25">
      <c r="A46" s="8" t="s">
        <v>18</v>
      </c>
      <c r="B46" s="8" t="s">
        <v>11</v>
      </c>
      <c r="C46" s="20">
        <v>669.840289772992</v>
      </c>
      <c r="D46" s="20">
        <v>671.676531628115</v>
      </c>
      <c r="E46" s="20">
        <v>673.512773483239</v>
      </c>
      <c r="H46" s="11" t="s">
        <v>59</v>
      </c>
      <c r="I46" s="21">
        <f>prebaleni_soucasnost!D67</f>
        <v>48.1</v>
      </c>
      <c r="J46" s="21">
        <f>prebaleni_25!D67</f>
        <v>35.85</v>
      </c>
      <c r="K46" s="21">
        <f>prebaleni_20!D67</f>
        <v>26.8</v>
      </c>
      <c r="L46" s="21">
        <f>prebaleni_15!D67</f>
        <v>21.4</v>
      </c>
      <c r="Q46" s="11" t="s">
        <v>94</v>
      </c>
      <c r="R46" s="21">
        <f>prebaleni_soucasnost!C69</f>
        <v>367.297846760024</v>
      </c>
      <c r="S46" s="21">
        <f>prebaleni_soucasnost!D69</f>
        <v>382.034209673548</v>
      </c>
      <c r="T46" s="21">
        <f>prebaleni_soucasnost!E69</f>
        <v>396.770572587072</v>
      </c>
      <c r="U46" s="21">
        <f>prebaleni_25!C69</f>
        <v>314.660704820375</v>
      </c>
      <c r="V46" s="21">
        <f>prebaleni_25!D69</f>
        <v>322.914380907995</v>
      </c>
      <c r="W46" s="21">
        <f>prebaleni_25!E69</f>
        <v>331.168056995614</v>
      </c>
      <c r="X46" s="21">
        <f>prebaleni_20!C69</f>
        <v>306.74066099735</v>
      </c>
      <c r="Y46" s="21">
        <f>prebaleni_20!D69</f>
        <v>308.599783063448</v>
      </c>
      <c r="Z46" s="21">
        <f>prebaleni_20!E69</f>
        <v>310.458905129547</v>
      </c>
      <c r="AA46" s="21">
        <f>prebaleni_15!C69</f>
        <v>302.543542377091</v>
      </c>
      <c r="AB46" s="21">
        <f>prebaleni_15!D69</f>
        <v>304.137359376326</v>
      </c>
      <c r="AC46" s="21">
        <f>prebaleni_15!E69</f>
        <v>305.73117637556</v>
      </c>
    </row>
    <row r="47" spans="1:36" ht="14.25">
      <c r="A47" s="8" t="s">
        <v>32</v>
      </c>
      <c r="B47" s="8" t="s">
        <v>11</v>
      </c>
      <c r="C47" s="20">
        <v>614.467601124812</v>
      </c>
      <c r="D47" s="20">
        <v>616.859034459691</v>
      </c>
      <c r="E47" s="20">
        <v>619.250467794569</v>
      </c>
      <c r="H47" s="11" t="s">
        <v>57</v>
      </c>
      <c r="I47" s="21">
        <f>prebaleni_soucasnost!D68</f>
        <v>87.8693235643781</v>
      </c>
      <c r="J47" s="21">
        <f>prebaleni_25!D68</f>
        <v>52.3685666643783</v>
      </c>
      <c r="K47" s="21">
        <f>prebaleni_20!D68</f>
        <v>44.892785833226</v>
      </c>
      <c r="L47" s="21">
        <f>prebaleni_15!D68</f>
        <v>42.0020937058138</v>
      </c>
      <c r="Q47" s="11" t="s">
        <v>80</v>
      </c>
      <c r="R47" s="21">
        <f>prebaleni_soucasnost!C70</f>
        <v>21.5058806268054</v>
      </c>
      <c r="S47" s="21">
        <f>prebaleni_soucasnost!D70</f>
        <v>26.3112379756566</v>
      </c>
      <c r="T47" s="21">
        <f>prebaleni_soucasnost!E70</f>
        <v>31.1165953245077</v>
      </c>
      <c r="U47" s="21">
        <f>prebaleni_25!C70</f>
        <v>58.960096224349</v>
      </c>
      <c r="V47" s="21">
        <f>prebaleni_25!D70</f>
        <v>61.9806026342531</v>
      </c>
      <c r="W47" s="21">
        <f>prebaleni_25!E70</f>
        <v>65.0011090441572</v>
      </c>
      <c r="X47" s="21">
        <f>prebaleni_20!C70</f>
        <v>77.5978991559526</v>
      </c>
      <c r="Y47" s="21">
        <f>prebaleni_20!D70</f>
        <v>79.3415510902312</v>
      </c>
      <c r="Z47" s="21">
        <f>prebaleni_20!E70</f>
        <v>81.0852030245098</v>
      </c>
      <c r="AA47" s="21">
        <f>prebaleni_15!C70</f>
        <v>83.1910658464462</v>
      </c>
      <c r="AB47" s="21">
        <f>prebaleni_15!D70</f>
        <v>84.310349579581</v>
      </c>
      <c r="AC47" s="21">
        <f>prebaleni_15!E70</f>
        <v>85.4296333127157</v>
      </c>
      <c r="AJ47" s="1"/>
    </row>
    <row r="48" spans="1:29" ht="14.25">
      <c r="A48" s="8" t="s">
        <v>19</v>
      </c>
      <c r="B48" s="8" t="s">
        <v>20</v>
      </c>
      <c r="C48" s="20">
        <v>1789.16570055269</v>
      </c>
      <c r="D48" s="20">
        <v>1806.5</v>
      </c>
      <c r="E48" s="20">
        <v>1823.83429944731</v>
      </c>
      <c r="H48" s="11" t="s">
        <v>58</v>
      </c>
      <c r="I48" s="21">
        <f>prebaleni_soucasnost!D69</f>
        <v>382.034209673548</v>
      </c>
      <c r="J48" s="21">
        <f>prebaleni_25!D69</f>
        <v>322.914380907995</v>
      </c>
      <c r="K48" s="21">
        <f>prebaleni_20!D69</f>
        <v>308.599783063448</v>
      </c>
      <c r="L48" s="21">
        <f>prebaleni_15!D69</f>
        <v>304.137359376326</v>
      </c>
      <c r="Q48" s="11" t="s">
        <v>43</v>
      </c>
      <c r="R48" s="21">
        <f>prebaleni_soucasnost!C9</f>
        <v>7.96966254617961</v>
      </c>
      <c r="S48" s="21">
        <f>prebaleni_soucasnost!D9</f>
        <v>11.2618121338857</v>
      </c>
      <c r="T48" s="21">
        <f>prebaleni_soucasnost!E9</f>
        <v>14.5539617215919</v>
      </c>
      <c r="U48" s="21">
        <f>prebaleni_25!C9</f>
        <v>7.52127469572184</v>
      </c>
      <c r="V48" s="21">
        <f>prebaleni_25!D9</f>
        <v>10.436801510108</v>
      </c>
      <c r="W48" s="21">
        <f>prebaleni_25!E9</f>
        <v>13.3523283244942</v>
      </c>
      <c r="X48" s="21">
        <f>prebaleni_20!C9</f>
        <v>7.39372732909742</v>
      </c>
      <c r="Y48" s="21">
        <f>prebaleni_20!D9</f>
        <v>10.3012627834214</v>
      </c>
      <c r="Z48" s="21">
        <f>prebaleni_20!E9</f>
        <v>13.2087982377454</v>
      </c>
      <c r="AA48" s="21">
        <f>prebaleni_15!C9</f>
        <v>8.07491575969992</v>
      </c>
      <c r="AB48" s="21">
        <f>prebaleni_15!D9</f>
        <v>10.7748064754623</v>
      </c>
      <c r="AC48" s="21">
        <f>prebaleni_15!E9</f>
        <v>13.4746971912247</v>
      </c>
    </row>
    <row r="49" spans="1:29" ht="14.25">
      <c r="A49" s="8" t="s">
        <v>19</v>
      </c>
      <c r="B49" s="8" t="s">
        <v>21</v>
      </c>
      <c r="C49" s="20">
        <v>36.6255715946235</v>
      </c>
      <c r="D49" s="20">
        <v>37.4760453171033</v>
      </c>
      <c r="E49" s="20">
        <v>38.3265190395831</v>
      </c>
      <c r="G49" s="1"/>
      <c r="H49" s="11" t="s">
        <v>80</v>
      </c>
      <c r="I49" s="21">
        <f>prebaleni_soucasnost!D70</f>
        <v>26.3112379756566</v>
      </c>
      <c r="J49" s="21">
        <f>prebaleni_25!D70</f>
        <v>61.9806026342531</v>
      </c>
      <c r="K49" s="21">
        <f>prebaleni_20!D70</f>
        <v>79.3415510902312</v>
      </c>
      <c r="L49" s="21">
        <f>prebaleni_15!D70</f>
        <v>84.310349579581</v>
      </c>
      <c r="Q49" s="11" t="s">
        <v>44</v>
      </c>
      <c r="R49" s="21">
        <f>prebaleni_soucasnost!C10</f>
        <v>6.84977196230065</v>
      </c>
      <c r="S49" s="21">
        <f>prebaleni_soucasnost!D10</f>
        <v>7.75813398517109</v>
      </c>
      <c r="T49" s="21">
        <f>prebaleni_soucasnost!E10</f>
        <v>8.66649600804152</v>
      </c>
      <c r="U49" s="21">
        <f>prebaleni_25!C10</f>
        <v>7.66602291503225</v>
      </c>
      <c r="V49" s="21">
        <f>prebaleni_25!D10</f>
        <v>8.82527405774767</v>
      </c>
      <c r="W49" s="21">
        <f>prebaleni_25!E10</f>
        <v>9.98452520046308</v>
      </c>
      <c r="X49" s="21">
        <f>prebaleni_20!C10</f>
        <v>7.43504565453821</v>
      </c>
      <c r="Y49" s="21">
        <f>prebaleni_20!D10</f>
        <v>8.50771720822718</v>
      </c>
      <c r="Z49" s="21">
        <f>prebaleni_20!E10</f>
        <v>9.58038876191616</v>
      </c>
      <c r="AA49" s="21">
        <f>prebaleni_15!C10</f>
        <v>6.73801389948443</v>
      </c>
      <c r="AB49" s="21">
        <f>prebaleni_15!D10</f>
        <v>7.78491347197744</v>
      </c>
      <c r="AC49" s="21">
        <f>prebaleni_15!E10</f>
        <v>8.83181304447045</v>
      </c>
    </row>
    <row r="50" spans="1:29" ht="14.25">
      <c r="A50" s="8" t="s">
        <v>19</v>
      </c>
      <c r="B50" s="8" t="s">
        <v>22</v>
      </c>
      <c r="C50" s="20">
        <v>61.0654703099657</v>
      </c>
      <c r="D50" s="20">
        <v>61.7019879650355</v>
      </c>
      <c r="E50" s="20">
        <v>62.3385056201053</v>
      </c>
      <c r="Q50" s="11" t="s">
        <v>45</v>
      </c>
      <c r="R50" s="21">
        <f>prebaleni_soucasnost!C66</f>
        <v>16.9764200406884</v>
      </c>
      <c r="S50" s="21">
        <f>prebaleni_soucasnost!D66</f>
        <v>18.9581553517843</v>
      </c>
      <c r="T50" s="21">
        <f>prebaleni_soucasnost!E66</f>
        <v>20.9398906628801</v>
      </c>
      <c r="U50" s="21">
        <f aca="true" t="shared" si="6" ref="U50:AC50">U43</f>
        <v>8.7916785640205</v>
      </c>
      <c r="V50" s="21">
        <f t="shared" si="6"/>
        <v>9.56988252946479</v>
      </c>
      <c r="W50" s="21">
        <f t="shared" si="6"/>
        <v>10.3480864949091</v>
      </c>
      <c r="X50" s="21">
        <f t="shared" si="6"/>
        <v>6.15771285191729</v>
      </c>
      <c r="Y50" s="21">
        <f t="shared" si="6"/>
        <v>6.60582523183647</v>
      </c>
      <c r="Z50" s="21">
        <f t="shared" si="6"/>
        <v>7.05393761175565</v>
      </c>
      <c r="AA50" s="21">
        <f t="shared" si="6"/>
        <v>4.36902856991311</v>
      </c>
      <c r="AB50" s="21">
        <f t="shared" si="6"/>
        <v>4.70658209722905</v>
      </c>
      <c r="AC50" s="21">
        <f t="shared" si="6"/>
        <v>5.04413562454499</v>
      </c>
    </row>
    <row r="51" spans="1:29" ht="14.25">
      <c r="A51" s="8" t="s">
        <v>19</v>
      </c>
      <c r="B51" s="8" t="s">
        <v>23</v>
      </c>
      <c r="C51" s="20">
        <v>0.401234657605447</v>
      </c>
      <c r="D51" s="20">
        <v>0.821966717861184</v>
      </c>
      <c r="E51" s="20">
        <v>1.24269877811692</v>
      </c>
      <c r="Q51" s="11" t="s">
        <v>49</v>
      </c>
      <c r="R51" s="21">
        <f>prebaleni_soucasnost!C11</f>
        <v>0.125982201438294</v>
      </c>
      <c r="S51" s="21">
        <f>prebaleni_soucasnost!D11</f>
        <v>0.42198315370326</v>
      </c>
      <c r="T51" s="21">
        <f>prebaleni_soucasnost!E11</f>
        <v>0.717984105968225</v>
      </c>
      <c r="U51" s="21">
        <f>prebaleni_25!C11</f>
        <v>0</v>
      </c>
      <c r="V51" s="21">
        <f>prebaleni_25!D11</f>
        <v>0.0125010632281837</v>
      </c>
      <c r="W51" s="21">
        <f>prebaleni_25!E11</f>
        <v>0.0386657885647723</v>
      </c>
      <c r="X51" s="21">
        <f>prebaleni_20!C11</f>
        <v>0</v>
      </c>
      <c r="Y51" s="21">
        <f>prebaleni_20!D11</f>
        <v>0</v>
      </c>
      <c r="Z51" s="21">
        <f>prebaleni_20!E11</f>
        <v>0</v>
      </c>
      <c r="AA51" s="21">
        <f>prebaleni_15!C11</f>
        <v>0</v>
      </c>
      <c r="AB51" s="21">
        <f>prebaleni_15!D11</f>
        <v>0</v>
      </c>
      <c r="AC51" s="21">
        <f>prebaleni_15!E11</f>
        <v>0</v>
      </c>
    </row>
    <row r="52" spans="1:36" ht="14.25">
      <c r="A52" s="8" t="s">
        <v>24</v>
      </c>
      <c r="B52" s="8" t="s">
        <v>23</v>
      </c>
      <c r="C52" s="20">
        <v>0.472592050666166</v>
      </c>
      <c r="D52" s="20">
        <v>1.04831075578619</v>
      </c>
      <c r="E52" s="20">
        <v>1.62402946090621</v>
      </c>
      <c r="H52" s="11" t="s">
        <v>72</v>
      </c>
      <c r="I52" s="23" t="s">
        <v>77</v>
      </c>
      <c r="J52" s="28">
        <v>0.25</v>
      </c>
      <c r="K52" s="28">
        <v>0.2</v>
      </c>
      <c r="L52" s="28">
        <v>0.15</v>
      </c>
      <c r="P52" s="1"/>
      <c r="Q52" s="11" t="s">
        <v>46</v>
      </c>
      <c r="R52" s="21">
        <f>prebaleni_soucasnost!C12</f>
        <v>13.5125220350987</v>
      </c>
      <c r="S52" s="21">
        <f>prebaleni_soucasnost!D12</f>
        <v>14.3759203729215</v>
      </c>
      <c r="T52" s="21">
        <f>prebaleni_soucasnost!E12</f>
        <v>15.2393187107443</v>
      </c>
      <c r="U52" s="21">
        <f>prebaleni_25!C12</f>
        <v>14.4751596136569</v>
      </c>
      <c r="V52" s="21">
        <f>prebaleni_25!D12</f>
        <v>15.3637977083731</v>
      </c>
      <c r="W52" s="21">
        <f>prebaleni_25!E12</f>
        <v>16.2524358030893</v>
      </c>
      <c r="X52" s="21">
        <f>prebaleni_20!C12</f>
        <v>15.1508259710522</v>
      </c>
      <c r="Y52" s="21">
        <f>prebaleni_20!D12</f>
        <v>16.048609323048</v>
      </c>
      <c r="Z52" s="21">
        <f>prebaleni_20!E12</f>
        <v>16.9463926750438</v>
      </c>
      <c r="AA52" s="21">
        <f>prebaleni_15!C12</f>
        <v>16.0197986911254</v>
      </c>
      <c r="AB52" s="21">
        <f>prebaleni_15!D12</f>
        <v>16.9211197869057</v>
      </c>
      <c r="AC52" s="21">
        <f>prebaleni_15!E12</f>
        <v>17.8224408826859</v>
      </c>
      <c r="AG52" s="1"/>
      <c r="AJ52" s="1"/>
    </row>
    <row r="53" spans="1:29" ht="14.25">
      <c r="A53" s="8" t="s">
        <v>24</v>
      </c>
      <c r="B53" s="8" t="s">
        <v>22</v>
      </c>
      <c r="C53" s="20">
        <v>62.0700213162526</v>
      </c>
      <c r="D53" s="20">
        <v>62.8438172896788</v>
      </c>
      <c r="E53" s="20">
        <v>63.6176132631049</v>
      </c>
      <c r="H53" s="11" t="s">
        <v>43</v>
      </c>
      <c r="I53" s="21">
        <f>prebaleni_soucasnost!D9</f>
        <v>11.2618121338857</v>
      </c>
      <c r="J53" s="21">
        <f>prebaleni_25!D9</f>
        <v>10.436801510108</v>
      </c>
      <c r="K53" s="21">
        <f>prebaleni_20!D9</f>
        <v>10.3012627834214</v>
      </c>
      <c r="L53" s="21">
        <f>prebaleni_15!D9</f>
        <v>10.7748064754623</v>
      </c>
      <c r="Q53" s="11" t="s">
        <v>47</v>
      </c>
      <c r="R53" s="21">
        <f>prebaleni_soucasnost!C13</f>
        <v>8.32618495155376</v>
      </c>
      <c r="S53" s="21">
        <f>prebaleni_soucasnost!D13</f>
        <v>8.62706444896785</v>
      </c>
      <c r="T53" s="21">
        <f>prebaleni_soucasnost!E13</f>
        <v>8.92794394638193</v>
      </c>
      <c r="U53" s="21">
        <f>prebaleni_25!C13</f>
        <v>8.28496115097222</v>
      </c>
      <c r="V53" s="21">
        <f>prebaleni_25!D13</f>
        <v>8.63817082895095</v>
      </c>
      <c r="W53" s="21">
        <f>prebaleni_25!E13</f>
        <v>8.99138050692967</v>
      </c>
      <c r="X53" s="21">
        <f>prebaleni_20!C13</f>
        <v>8.4022170417175</v>
      </c>
      <c r="Y53" s="21">
        <f>prebaleni_20!D13</f>
        <v>8.82510850029949</v>
      </c>
      <c r="Z53" s="21">
        <f>prebaleni_20!E13</f>
        <v>9.24799995888148</v>
      </c>
      <c r="AA53" s="21">
        <f>prebaleni_15!C13</f>
        <v>8.49848388451954</v>
      </c>
      <c r="AB53" s="21">
        <f>prebaleni_15!D13</f>
        <v>8.92254450416778</v>
      </c>
      <c r="AC53" s="21">
        <f>prebaleni_15!E13</f>
        <v>9.34660512381602</v>
      </c>
    </row>
    <row r="54" spans="1:29" ht="14.25">
      <c r="A54" s="8" t="s">
        <v>24</v>
      </c>
      <c r="B54" s="8" t="s">
        <v>21</v>
      </c>
      <c r="C54" s="20">
        <v>35.0276917288418</v>
      </c>
      <c r="D54" s="20">
        <v>36.1078719545351</v>
      </c>
      <c r="E54" s="20">
        <v>37.1880521802283</v>
      </c>
      <c r="H54" s="11" t="s">
        <v>44</v>
      </c>
      <c r="I54" s="21">
        <f>prebaleni_soucasnost!D10</f>
        <v>7.75813398517109</v>
      </c>
      <c r="J54" s="21">
        <f>prebaleni_25!D10</f>
        <v>8.82527405774767</v>
      </c>
      <c r="K54" s="21">
        <f>prebaleni_20!D10</f>
        <v>8.50771720822718</v>
      </c>
      <c r="L54" s="21">
        <f>prebaleni_15!D10</f>
        <v>7.78491347197744</v>
      </c>
      <c r="Q54" s="11" t="s">
        <v>78</v>
      </c>
      <c r="R54" s="21">
        <f>prebaleni_soucasnost!C6/100*5</f>
        <v>4.594012632680225</v>
      </c>
      <c r="S54" s="21">
        <f>prebaleni_soucasnost!D6/100*5</f>
        <v>4.668223892257435</v>
      </c>
      <c r="T54" s="21">
        <f>prebaleni_soucasnost!E6/100*5</f>
        <v>4.7424351518346395</v>
      </c>
      <c r="U54" s="21">
        <f>prebaleni_25!C6/100*5</f>
        <v>3.882641188117905</v>
      </c>
      <c r="V54" s="21">
        <f>prebaleni_25!D6/100*5</f>
        <v>3.9707745338113805</v>
      </c>
      <c r="W54" s="21">
        <f>prebaleni_25!E6/100*5</f>
        <v>4.058907879504855</v>
      </c>
      <c r="X54" s="21">
        <f>prebaleni_20!C6/100*5</f>
        <v>3.11562170430449</v>
      </c>
      <c r="Y54" s="21">
        <f>prebaleni_20!D6/100*5</f>
        <v>3.1983755016145454</v>
      </c>
      <c r="Z54" s="21">
        <f>prebaleni_20!E6/100*5</f>
        <v>3.2811292989245997</v>
      </c>
      <c r="AA54" s="21">
        <f>prebaleni_15!C6/100*5</f>
        <v>2.36656024331654</v>
      </c>
      <c r="AB54" s="21">
        <f>prebaleni_15!D6/100*5</f>
        <v>2.43268208747633</v>
      </c>
      <c r="AC54" s="21">
        <f>prebaleni_15!E6/100*5</f>
        <v>2.498803931636115</v>
      </c>
    </row>
    <row r="55" spans="1:29" ht="14.25">
      <c r="A55" s="8" t="s">
        <v>24</v>
      </c>
      <c r="B55" s="8" t="s">
        <v>20</v>
      </c>
      <c r="C55" s="20">
        <v>1615.57506387978</v>
      </c>
      <c r="D55" s="20">
        <v>1635.3</v>
      </c>
      <c r="E55" s="20">
        <v>1655.02493612022</v>
      </c>
      <c r="H55" s="11" t="s">
        <v>45</v>
      </c>
      <c r="I55" s="21">
        <f>prebaleni_soucasnost!D66</f>
        <v>18.9581553517843</v>
      </c>
      <c r="J55" s="21">
        <f>prebaleni_25!D66</f>
        <v>9.56988252946479</v>
      </c>
      <c r="K55" s="21">
        <f>prebaleni_20!D66</f>
        <v>6.60582523183647</v>
      </c>
      <c r="L55" s="21">
        <f>prebaleni_15!D66</f>
        <v>4.70658209722905</v>
      </c>
      <c r="Q55" s="11" t="s">
        <v>79</v>
      </c>
      <c r="R55" s="21">
        <f>prebaleni_soucasnost!C7/100*2</f>
        <v>0.012350518834606118</v>
      </c>
      <c r="S55" s="21">
        <f>prebaleni_soucasnost!D7/100*2</f>
        <v>0.036519091802849804</v>
      </c>
      <c r="T55" s="21">
        <f>prebaleni_soucasnost!E7/100*2</f>
        <v>0.0606876647710934</v>
      </c>
      <c r="U55" s="21">
        <f>prebaleni_25!C7/100*2</f>
        <v>0</v>
      </c>
      <c r="V55" s="21">
        <f>prebaleni_25!D7/100*2</f>
        <v>0.001586024817782896</v>
      </c>
      <c r="W55" s="21">
        <f>prebaleni_25!E7/100*2</f>
        <v>0.0049055747614025</v>
      </c>
      <c r="X55" s="21">
        <f>prebaleni_20!C7/100*2</f>
        <v>0</v>
      </c>
      <c r="Y55" s="21">
        <f>prebaleni_20!D7/100*2</f>
        <v>0</v>
      </c>
      <c r="Z55" s="21">
        <f>prebaleni_20!E7/100*2</f>
        <v>0</v>
      </c>
      <c r="AA55" s="21">
        <f>prebaleni_15!C7/100*2</f>
        <v>0</v>
      </c>
      <c r="AB55" s="21">
        <f>prebaleni_15!D7/100*2</f>
        <v>0</v>
      </c>
      <c r="AC55" s="21">
        <f>prebaleni_15!E7/100*2</f>
        <v>0</v>
      </c>
    </row>
    <row r="56" spans="1:12" ht="14.25">
      <c r="A56" s="8" t="s">
        <v>25</v>
      </c>
      <c r="B56" s="8" t="s">
        <v>20</v>
      </c>
      <c r="C56" s="20">
        <v>1361.74210100658</v>
      </c>
      <c r="D56" s="20">
        <v>1373.75</v>
      </c>
      <c r="E56" s="20">
        <v>1385.75789899342</v>
      </c>
      <c r="H56" s="11" t="s">
        <v>49</v>
      </c>
      <c r="I56" s="21">
        <f>prebaleni_soucasnost!D17</f>
        <v>8.15</v>
      </c>
      <c r="J56" s="21">
        <f>prebaleni_25!D17</f>
        <v>0.35</v>
      </c>
      <c r="K56" s="21">
        <f>prebaleni_20!D17</f>
        <v>0</v>
      </c>
      <c r="L56" s="21">
        <f>prebaleni_15!D17</f>
        <v>0</v>
      </c>
    </row>
    <row r="57" spans="1:12" ht="14.25">
      <c r="A57" s="8" t="s">
        <v>25</v>
      </c>
      <c r="B57" s="8" t="s">
        <v>21</v>
      </c>
      <c r="C57" s="20">
        <v>32.2466636433344</v>
      </c>
      <c r="D57" s="20">
        <v>33.4845012073452</v>
      </c>
      <c r="E57" s="20">
        <v>34.722338771356</v>
      </c>
      <c r="H57" s="11" t="s">
        <v>46</v>
      </c>
      <c r="I57" s="21">
        <f>prebaleni_soucasnost!D12</f>
        <v>14.3759203729215</v>
      </c>
      <c r="J57" s="21">
        <f>prebaleni_25!D12</f>
        <v>15.3637977083731</v>
      </c>
      <c r="K57" s="21">
        <f>prebaleni_20!D12</f>
        <v>16.048609323048</v>
      </c>
      <c r="L57" s="21">
        <f>prebaleni_15!D12</f>
        <v>16.9211197869057</v>
      </c>
    </row>
    <row r="58" spans="1:12" ht="14.25">
      <c r="A58" s="8" t="s">
        <v>25</v>
      </c>
      <c r="B58" s="8" t="s">
        <v>22</v>
      </c>
      <c r="C58" s="20">
        <v>64.0668497000025</v>
      </c>
      <c r="D58" s="20">
        <v>64.4957613645961</v>
      </c>
      <c r="E58" s="20">
        <v>64.9246730291898</v>
      </c>
      <c r="H58" s="11" t="s">
        <v>47</v>
      </c>
      <c r="I58" s="21">
        <f>prebaleni_soucasnost!D13</f>
        <v>8.62706444896785</v>
      </c>
      <c r="J58" s="21">
        <f>prebaleni_25!D13</f>
        <v>8.63817082895095</v>
      </c>
      <c r="K58" s="21">
        <f>prebaleni_20!D13</f>
        <v>8.82510850029949</v>
      </c>
      <c r="L58" s="21">
        <f>prebaleni_15!D13</f>
        <v>8.92254450416778</v>
      </c>
    </row>
    <row r="59" spans="1:5" ht="14.25">
      <c r="A59" s="8" t="s">
        <v>25</v>
      </c>
      <c r="B59" s="8" t="s">
        <v>23</v>
      </c>
      <c r="C59" s="20">
        <v>0.945126103087672</v>
      </c>
      <c r="D59" s="20">
        <v>2.01973742805865</v>
      </c>
      <c r="E59" s="20">
        <v>3.09434875302963</v>
      </c>
    </row>
    <row r="60" spans="1:5" ht="14.25">
      <c r="A60" s="8" t="s">
        <v>26</v>
      </c>
      <c r="B60" s="8" t="s">
        <v>20</v>
      </c>
      <c r="C60" s="20">
        <v>0</v>
      </c>
      <c r="D60" s="20">
        <v>0</v>
      </c>
      <c r="E60" s="20">
        <v>0</v>
      </c>
    </row>
    <row r="61" spans="1:12" ht="14.25">
      <c r="A61" s="8" t="s">
        <v>26</v>
      </c>
      <c r="B61" s="8" t="s">
        <v>21</v>
      </c>
      <c r="C61" s="20">
        <v>100</v>
      </c>
      <c r="D61" s="20">
        <v>100</v>
      </c>
      <c r="E61" s="20">
        <v>100</v>
      </c>
      <c r="H61" s="11" t="s">
        <v>72</v>
      </c>
      <c r="I61" s="23" t="s">
        <v>77</v>
      </c>
      <c r="J61" s="28">
        <v>0.25</v>
      </c>
      <c r="K61" s="28">
        <v>0.2</v>
      </c>
      <c r="L61" s="28">
        <v>0.15</v>
      </c>
    </row>
    <row r="62" spans="1:16" ht="14.25">
      <c r="A62" s="8" t="s">
        <v>26</v>
      </c>
      <c r="B62" s="8" t="s">
        <v>22</v>
      </c>
      <c r="C62" s="20">
        <v>0</v>
      </c>
      <c r="D62" s="20">
        <v>0</v>
      </c>
      <c r="E62" s="20">
        <v>0</v>
      </c>
      <c r="H62" s="11" t="s">
        <v>78</v>
      </c>
      <c r="I62" s="30">
        <f>prebaleni_soucasnost!D6/100*5</f>
        <v>4.668223892257435</v>
      </c>
      <c r="J62" s="30">
        <f>prebaleni_25!D6/100*5</f>
        <v>3.9707745338113805</v>
      </c>
      <c r="K62" s="30">
        <f>prebaleni_20!D6/100*5</f>
        <v>3.1983755016145454</v>
      </c>
      <c r="L62" s="30">
        <f>prebaleni_15!D6/100*5</f>
        <v>2.43268208747633</v>
      </c>
      <c r="P62" s="1"/>
    </row>
    <row r="63" spans="1:36" ht="14.25">
      <c r="A63" s="8" t="s">
        <v>26</v>
      </c>
      <c r="B63" s="8" t="s">
        <v>23</v>
      </c>
      <c r="C63" s="20">
        <v>0</v>
      </c>
      <c r="D63" s="20">
        <v>0</v>
      </c>
      <c r="E63" s="20">
        <v>0</v>
      </c>
      <c r="H63" s="11" t="s">
        <v>79</v>
      </c>
      <c r="I63" s="30">
        <f>prebaleni_soucasnost!D7/100*2</f>
        <v>0.036519091802849804</v>
      </c>
      <c r="J63" s="30">
        <f>prebaleni_25!D7/100*2</f>
        <v>0.001586024817782896</v>
      </c>
      <c r="K63" s="30">
        <f>prebaleni_20!D7/100*2</f>
        <v>0</v>
      </c>
      <c r="L63" s="30">
        <f>prebaleni_15!D7/100*2</f>
        <v>0</v>
      </c>
      <c r="AB63" s="1"/>
      <c r="AJ63" s="1"/>
    </row>
    <row r="64" spans="1:36" ht="14.25">
      <c r="A64" s="8" t="s">
        <v>18</v>
      </c>
      <c r="B64" s="8" t="s">
        <v>27</v>
      </c>
      <c r="C64" s="20">
        <v>108.579581768409</v>
      </c>
      <c r="D64" s="20">
        <v>109.8</v>
      </c>
      <c r="E64" s="20">
        <v>111.020418231591</v>
      </c>
      <c r="Q64" s="2"/>
      <c r="X64" s="2"/>
      <c r="Y64" s="2"/>
      <c r="AC64" s="2"/>
      <c r="AJ64" s="1"/>
    </row>
    <row r="65" spans="1:5" ht="14.25">
      <c r="A65" s="8" t="s">
        <v>32</v>
      </c>
      <c r="B65" s="8" t="s">
        <v>27</v>
      </c>
      <c r="C65" s="20">
        <v>14.2845102208422</v>
      </c>
      <c r="D65" s="20">
        <v>18.75</v>
      </c>
      <c r="E65" s="20">
        <v>23.2154897791578</v>
      </c>
    </row>
    <row r="66" spans="1:5" ht="14.25">
      <c r="A66" s="8" t="s">
        <v>18</v>
      </c>
      <c r="B66" s="8" t="s">
        <v>7</v>
      </c>
      <c r="C66" s="20">
        <v>118.942546425912</v>
      </c>
      <c r="D66" s="20">
        <v>118.968184565353</v>
      </c>
      <c r="E66" s="20">
        <v>118.993822704794</v>
      </c>
    </row>
    <row r="67" spans="1:5" ht="14.25">
      <c r="A67" s="8" t="s">
        <v>32</v>
      </c>
      <c r="B67" s="8" t="s">
        <v>7</v>
      </c>
      <c r="C67" s="20">
        <v>47.1192386126819</v>
      </c>
      <c r="D67" s="20">
        <v>47.5164979592907</v>
      </c>
      <c r="E67" s="20">
        <v>47.9137573058996</v>
      </c>
    </row>
    <row r="69" spans="1:10" ht="14.25">
      <c r="A69" s="1"/>
      <c r="J69" s="1"/>
    </row>
    <row r="72" ht="14.25">
      <c r="A72" s="1"/>
    </row>
    <row r="73" ht="14.25">
      <c r="AA73" s="1"/>
    </row>
    <row r="74" ht="14.25">
      <c r="C74" s="1"/>
    </row>
    <row r="75" ht="14.25">
      <c r="J75" s="1"/>
    </row>
    <row r="76" ht="14.25">
      <c r="AA76" s="1"/>
    </row>
    <row r="77" spans="5:33" ht="14.25">
      <c r="E77" s="1"/>
      <c r="AG77" s="1"/>
    </row>
    <row r="78" ht="14.25">
      <c r="C78" s="1"/>
    </row>
    <row r="79" ht="14.25">
      <c r="E79" s="1"/>
    </row>
    <row r="80" ht="14.25">
      <c r="P80" s="1"/>
    </row>
    <row r="82" ht="14.25">
      <c r="E82" s="1"/>
    </row>
    <row r="83" ht="14.25">
      <c r="P83" s="1"/>
    </row>
    <row r="84" ht="14.25">
      <c r="K84" s="1"/>
    </row>
    <row r="85" ht="14.25">
      <c r="X85" s="2"/>
    </row>
    <row r="86" spans="1:63" ht="14.25">
      <c r="A86" s="1"/>
      <c r="BC86" s="1"/>
      <c r="BK86" s="1"/>
    </row>
    <row r="90" ht="14.25">
      <c r="AG90" s="1"/>
    </row>
    <row r="92" ht="14.25">
      <c r="BC92" s="1"/>
    </row>
    <row r="97" ht="14.25">
      <c r="E97" s="1"/>
    </row>
    <row r="98" ht="14.25">
      <c r="I98" s="1"/>
    </row>
    <row r="99" spans="5:23" ht="14.25">
      <c r="E99" s="1"/>
      <c r="W99" s="1"/>
    </row>
    <row r="106" spans="11:69" ht="14.25">
      <c r="K106" s="1"/>
      <c r="BQ106" s="1"/>
    </row>
    <row r="107" ht="14.25">
      <c r="G107" s="1"/>
    </row>
    <row r="108" ht="14.25">
      <c r="W108" s="1"/>
    </row>
    <row r="109" ht="14.25">
      <c r="G109" s="1"/>
    </row>
    <row r="115" ht="14.25">
      <c r="E115" s="1"/>
    </row>
    <row r="117" spans="23:63" ht="14.25">
      <c r="W117" s="1"/>
      <c r="BK117" s="1"/>
    </row>
    <row r="118" spans="11:28" ht="14.25">
      <c r="K118" s="1"/>
      <c r="P118" s="1"/>
      <c r="AB118" s="1"/>
    </row>
    <row r="121" ht="14.25">
      <c r="AG121" s="1"/>
    </row>
    <row r="122" spans="7:11" ht="14.25">
      <c r="G122" s="1"/>
      <c r="K122" s="1"/>
    </row>
    <row r="123" ht="14.25">
      <c r="G123" s="1"/>
    </row>
    <row r="127" spans="28:69" ht="14.25">
      <c r="AB127" s="1"/>
      <c r="BQ127" s="1"/>
    </row>
    <row r="128" ht="14.25">
      <c r="BK128" s="1"/>
    </row>
    <row r="130" spans="11:23" ht="14.25">
      <c r="K130" s="1"/>
      <c r="W130" s="1"/>
    </row>
    <row r="132" spans="7:11" ht="14.25">
      <c r="G132" s="1"/>
      <c r="K132" s="1"/>
    </row>
    <row r="134" ht="14.25">
      <c r="K134" s="1"/>
    </row>
    <row r="135" ht="14.25">
      <c r="AB135" s="1"/>
    </row>
    <row r="136" ht="14.25">
      <c r="BD136" s="1"/>
    </row>
    <row r="138" spans="23:55" ht="14.25">
      <c r="W138" s="1"/>
      <c r="BC138" s="1"/>
    </row>
    <row r="139" spans="11:56" ht="14.25">
      <c r="K139" s="1"/>
      <c r="BD139" s="1"/>
    </row>
    <row r="140" ht="14.25">
      <c r="I140" s="1"/>
    </row>
    <row r="141" spans="7:56" ht="14.25">
      <c r="G141" s="1"/>
      <c r="BD141" s="1"/>
    </row>
    <row r="142" ht="14.25">
      <c r="AG142" s="1"/>
    </row>
    <row r="143" ht="14.25">
      <c r="AG143" s="1"/>
    </row>
    <row r="144" ht="14.25">
      <c r="I144" s="1"/>
    </row>
    <row r="148" ht="14.25">
      <c r="BD148" s="1"/>
    </row>
    <row r="149" ht="14.25">
      <c r="G149" s="1"/>
    </row>
    <row r="150" ht="14.25">
      <c r="W150" s="1"/>
    </row>
    <row r="151" ht="14.25">
      <c r="G151" s="1"/>
    </row>
    <row r="157" ht="14.25">
      <c r="E157" s="1"/>
    </row>
    <row r="159" spans="23:63" ht="14.25">
      <c r="W159" s="1"/>
      <c r="BK159" s="1"/>
    </row>
    <row r="160" spans="11:28" ht="14.25">
      <c r="K160" s="1"/>
      <c r="P160" s="1"/>
      <c r="AB160" s="1"/>
    </row>
    <row r="163" ht="14.25">
      <c r="AG163" s="1"/>
    </row>
    <row r="164" spans="7:11" ht="14.25">
      <c r="G164" s="1"/>
      <c r="K164" s="1"/>
    </row>
    <row r="165" ht="14.25">
      <c r="G165" s="1"/>
    </row>
    <row r="169" spans="28:69" ht="14.25">
      <c r="AB169" s="1"/>
      <c r="BQ169" s="1"/>
    </row>
    <row r="171" ht="14.25">
      <c r="A171" s="1"/>
    </row>
    <row r="175" spans="1:7" ht="14.25">
      <c r="A175" s="1"/>
      <c r="G175" s="1"/>
    </row>
    <row r="176" ht="14.25">
      <c r="AG176" s="1"/>
    </row>
    <row r="177" ht="14.25">
      <c r="BK177" s="1"/>
    </row>
    <row r="179" spans="1:3" ht="14.25">
      <c r="A179" s="1"/>
      <c r="C179" s="1"/>
    </row>
    <row r="180" ht="14.25">
      <c r="E180" s="1"/>
    </row>
    <row r="182" ht="14.25">
      <c r="AB182" s="1"/>
    </row>
    <row r="184" ht="14.25">
      <c r="E184" s="1"/>
    </row>
    <row r="189" ht="14.25">
      <c r="BC189" s="1"/>
    </row>
    <row r="190" ht="14.25">
      <c r="BQ190" s="2"/>
    </row>
    <row r="191" ht="14.25">
      <c r="W191" s="1"/>
    </row>
    <row r="193" spans="3:9" ht="14.25">
      <c r="C193" s="1"/>
      <c r="I193" s="1"/>
    </row>
    <row r="194" ht="14.25">
      <c r="AB194" s="1"/>
    </row>
    <row r="195" ht="14.25">
      <c r="BK195" s="1"/>
    </row>
    <row r="198" ht="14.25">
      <c r="AB198" s="1"/>
    </row>
    <row r="201" spans="9:55" ht="14.25">
      <c r="I201" s="1"/>
      <c r="BC201" s="1"/>
    </row>
    <row r="203" spans="9:33" ht="14.25">
      <c r="I203" s="1"/>
      <c r="AG203" s="1"/>
    </row>
    <row r="207" spans="5:28" ht="14.25">
      <c r="E207" s="1"/>
      <c r="I207" s="1"/>
      <c r="AB207" s="1"/>
    </row>
    <row r="209" spans="1:36" ht="14.25">
      <c r="A209" s="1"/>
      <c r="AJ209" s="1"/>
    </row>
    <row r="211" ht="14.25">
      <c r="BQ211" s="2"/>
    </row>
    <row r="212" ht="14.25">
      <c r="E212" s="1"/>
    </row>
    <row r="214" ht="14.25">
      <c r="E214" s="1"/>
    </row>
    <row r="216" spans="1:28" ht="14.25">
      <c r="A216" s="1"/>
      <c r="AB216" s="1"/>
    </row>
    <row r="218" ht="14.25">
      <c r="K218" s="1"/>
    </row>
    <row r="219" spans="1:28" ht="14.25">
      <c r="A219" s="1"/>
      <c r="AB219" s="1"/>
    </row>
    <row r="220" spans="3:7" ht="14.25">
      <c r="C220" s="1"/>
      <c r="G220" s="1"/>
    </row>
    <row r="222" spans="1:9" ht="14.25">
      <c r="A222" s="1"/>
      <c r="I222" s="1"/>
    </row>
    <row r="225" spans="11:28" ht="14.25">
      <c r="K225" s="1"/>
      <c r="AB225" s="1"/>
    </row>
    <row r="227" ht="14.25">
      <c r="T227" s="1"/>
    </row>
    <row r="228" spans="3:5" ht="14.25">
      <c r="C228" s="1"/>
      <c r="E228" s="1"/>
    </row>
    <row r="229" ht="14.25">
      <c r="AG229" s="1"/>
    </row>
    <row r="230" ht="14.25">
      <c r="P230" s="1"/>
    </row>
    <row r="231" ht="14.25">
      <c r="BC231" s="1"/>
    </row>
    <row r="232" ht="14.25">
      <c r="BQ232" s="1"/>
    </row>
    <row r="235" ht="14.25">
      <c r="L235" s="1"/>
    </row>
    <row r="238" spans="9:61" ht="14.25">
      <c r="I238" s="1"/>
      <c r="J238" s="1"/>
      <c r="L238" s="1"/>
      <c r="BI238" s="1"/>
    </row>
    <row r="240" ht="14.25">
      <c r="I240" s="1"/>
    </row>
    <row r="242" ht="14.25">
      <c r="N242" s="1"/>
    </row>
    <row r="251" ht="14.25">
      <c r="L251" s="1"/>
    </row>
    <row r="253" ht="14.25">
      <c r="BO253" s="1"/>
    </row>
    <row r="257" spans="10:54" ht="14.25">
      <c r="J257" s="1"/>
      <c r="BB257" s="1"/>
    </row>
    <row r="262" ht="14.25">
      <c r="G262" s="1"/>
    </row>
    <row r="266" ht="14.25">
      <c r="M266" s="1"/>
    </row>
    <row r="267" spans="9:12" ht="14.25">
      <c r="I267" s="1"/>
      <c r="L267" s="1"/>
    </row>
    <row r="270" ht="14.25">
      <c r="I270" s="1"/>
    </row>
    <row r="274" ht="14.25">
      <c r="M274" s="1"/>
    </row>
    <row r="277" spans="12:13" ht="14.25">
      <c r="L277" s="1"/>
      <c r="M277" s="1"/>
    </row>
    <row r="280" spans="12:61" ht="14.25">
      <c r="L280" s="1"/>
      <c r="BI280" s="1"/>
    </row>
    <row r="282" ht="14.25">
      <c r="I282" s="1"/>
    </row>
    <row r="288" ht="14.25">
      <c r="L288" s="1"/>
    </row>
    <row r="295" spans="21:67" ht="14.25">
      <c r="U295" s="2"/>
      <c r="BO295" s="2"/>
    </row>
    <row r="296" ht="14.25">
      <c r="BI296" s="1"/>
    </row>
    <row r="298" ht="14.25">
      <c r="I298" s="1"/>
    </row>
    <row r="300" ht="14.25">
      <c r="I300" s="1"/>
    </row>
    <row r="303" ht="14.25">
      <c r="M303" s="1"/>
    </row>
    <row r="306" ht="14.25">
      <c r="BA306" s="1"/>
    </row>
    <row r="310" ht="14.25">
      <c r="J310" s="1"/>
    </row>
    <row r="311" ht="14.25">
      <c r="BI311" s="1"/>
    </row>
    <row r="313" ht="14.25">
      <c r="BA313" s="1"/>
    </row>
    <row r="316" spans="7:67" ht="14.25">
      <c r="G316" s="1"/>
      <c r="U316" s="2"/>
      <c r="AD316" s="1"/>
      <c r="BI316" s="1"/>
      <c r="BO316" s="2"/>
    </row>
    <row r="321" ht="14.25">
      <c r="J321" s="1"/>
    </row>
    <row r="323" ht="14.25">
      <c r="K323" s="1"/>
    </row>
    <row r="327" ht="14.25">
      <c r="M327" s="1"/>
    </row>
    <row r="332" ht="14.25">
      <c r="M332" s="1"/>
    </row>
    <row r="333" ht="14.25">
      <c r="I333" s="1"/>
    </row>
    <row r="337" spans="30:67" ht="14.25">
      <c r="AD337" s="1"/>
      <c r="BO337" s="2"/>
    </row>
    <row r="342" ht="14.25">
      <c r="J342" s="1"/>
    </row>
    <row r="344" ht="14.25">
      <c r="K344" s="1"/>
    </row>
    <row r="348" ht="14.25">
      <c r="M348" s="1"/>
    </row>
    <row r="353" ht="14.25">
      <c r="M353" s="1"/>
    </row>
    <row r="354" ht="14.25">
      <c r="I354" s="1"/>
    </row>
    <row r="358" spans="30:67" ht="14.25">
      <c r="AD358" s="1"/>
      <c r="BO358" s="1"/>
    </row>
    <row r="363" ht="14.25">
      <c r="J363" s="1"/>
    </row>
    <row r="365" ht="14.25">
      <c r="K365" s="1"/>
    </row>
    <row r="369" ht="14.25">
      <c r="M369" s="1"/>
    </row>
    <row r="374" ht="14.25">
      <c r="M374" s="1"/>
    </row>
    <row r="375" ht="14.25">
      <c r="I375" s="1"/>
    </row>
    <row r="379" spans="30:67" ht="14.25">
      <c r="AD379" s="1"/>
      <c r="BO379" s="1"/>
    </row>
    <row r="383" ht="14.25">
      <c r="J383" s="1"/>
    </row>
    <row r="386" spans="9:11" ht="14.25">
      <c r="I386" s="1"/>
      <c r="K386" s="1"/>
    </row>
    <row r="387" ht="14.25">
      <c r="M387" s="1"/>
    </row>
    <row r="400" spans="21:30" ht="14.25">
      <c r="U400" s="2"/>
      <c r="AD400" s="2"/>
    </row>
    <row r="404" ht="14.25">
      <c r="J404" s="1"/>
    </row>
    <row r="407" spans="9:11" ht="14.25">
      <c r="I407" s="1"/>
      <c r="K407" s="1"/>
    </row>
    <row r="408" ht="14.25">
      <c r="M408" s="1"/>
    </row>
    <row r="421" spans="21:67" ht="14.25">
      <c r="U421" s="2"/>
      <c r="AD421" s="2"/>
      <c r="BO421" s="2"/>
    </row>
    <row r="422" ht="14.25">
      <c r="N422" s="1"/>
    </row>
    <row r="423" ht="14.25">
      <c r="N423" s="1"/>
    </row>
    <row r="425" spans="9:54" ht="14.25">
      <c r="I425" s="1"/>
      <c r="BB425" s="1"/>
    </row>
    <row r="428" spans="9:11" ht="14.25">
      <c r="I428" s="1"/>
      <c r="K428" s="1"/>
    </row>
    <row r="429" ht="14.25">
      <c r="M429" s="1"/>
    </row>
    <row r="435" ht="14.25">
      <c r="N435" s="1"/>
    </row>
    <row r="442" spans="21:30" ht="14.25">
      <c r="U442" s="1"/>
      <c r="AD442" s="1"/>
    </row>
    <row r="443" ht="14.25">
      <c r="N443" s="1"/>
    </row>
    <row r="444" ht="14.25">
      <c r="N444" s="1"/>
    </row>
    <row r="446" spans="9:54" ht="14.25">
      <c r="I446" s="1"/>
      <c r="BB446" s="1"/>
    </row>
    <row r="449" spans="9:11" ht="14.25">
      <c r="I449" s="1"/>
      <c r="K449" s="1"/>
    </row>
    <row r="450" ht="14.25">
      <c r="M450" s="1"/>
    </row>
    <row r="456" ht="14.25">
      <c r="N456" s="1"/>
    </row>
    <row r="463" spans="21:30" ht="14.25">
      <c r="U463" s="1"/>
      <c r="AD463" s="1"/>
    </row>
    <row r="465" ht="14.25">
      <c r="N465" s="1"/>
    </row>
    <row r="473" ht="14.25">
      <c r="M473" s="1"/>
    </row>
    <row r="478" spans="7:14" ht="14.25">
      <c r="G478" s="1"/>
      <c r="N478" s="1"/>
    </row>
    <row r="480" ht="14.25">
      <c r="BI480" s="1"/>
    </row>
    <row r="483" ht="14.25">
      <c r="J483" s="1"/>
    </row>
    <row r="484" ht="14.25">
      <c r="AD484" s="2"/>
    </row>
    <row r="492" ht="14.25">
      <c r="I492" s="1"/>
    </row>
    <row r="493" ht="14.25">
      <c r="I493" s="1"/>
    </row>
    <row r="505" spans="30:67" ht="14.25">
      <c r="AD505" s="1"/>
      <c r="BO505" s="2"/>
    </row>
    <row r="506" spans="1:67" ht="14.25">
      <c r="A506" s="8"/>
      <c r="B506" s="8"/>
      <c r="C506" s="8"/>
      <c r="D506" s="8"/>
      <c r="E506" s="8"/>
      <c r="F506" s="8"/>
      <c r="G506" s="8"/>
      <c r="H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</row>
    <row r="507" spans="1:67" ht="14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</row>
    <row r="508" spans="1:67" ht="14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</row>
    <row r="509" spans="1:67" ht="14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</row>
    <row r="510" spans="1:67" ht="14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</row>
    <row r="511" spans="1:67" ht="14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</row>
    <row r="512" spans="1:67" ht="14.25">
      <c r="A512" s="8"/>
      <c r="B512" s="8"/>
      <c r="C512" s="8"/>
      <c r="D512" s="8"/>
      <c r="E512" s="8"/>
      <c r="F512" s="8"/>
      <c r="G512" s="8"/>
      <c r="H512" s="8"/>
      <c r="I512" s="17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</row>
    <row r="513" spans="1:67" ht="14.25">
      <c r="A513" s="8"/>
      <c r="B513" s="8"/>
      <c r="C513" s="8"/>
      <c r="D513" s="8"/>
      <c r="E513" s="8"/>
      <c r="F513" s="8"/>
      <c r="G513" s="8"/>
      <c r="H513" s="8"/>
      <c r="I513" s="17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</row>
    <row r="514" spans="1:67" ht="14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</row>
    <row r="515" spans="1:67" ht="14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</row>
    <row r="516" spans="1:67" ht="14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</row>
    <row r="517" spans="1:67" ht="14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</row>
    <row r="518" spans="1:67" ht="14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</row>
    <row r="519" spans="1:67" ht="14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</row>
    <row r="520" spans="1:67" ht="14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</row>
    <row r="521" spans="1:67" ht="14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</row>
    <row r="522" spans="1:67" ht="14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</row>
    <row r="523" spans="1:67" ht="14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</row>
    <row r="524" spans="1:67" ht="14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</row>
    <row r="525" spans="1:67" ht="14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</row>
    <row r="526" spans="1:67" ht="14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17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2"/>
      <c r="BN526" s="8"/>
      <c r="BO526" s="8"/>
    </row>
    <row r="527" spans="1:67" ht="14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</row>
    <row r="528" spans="1:67" ht="14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17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</row>
    <row r="529" spans="1:67" ht="14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</row>
    <row r="530" spans="1:67" ht="14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</row>
    <row r="531" spans="1:67" ht="14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17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</row>
    <row r="532" spans="1:67" ht="14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</row>
    <row r="533" spans="1:67" ht="14.25">
      <c r="A533" s="8"/>
      <c r="B533" s="8"/>
      <c r="C533" s="8"/>
      <c r="D533" s="8"/>
      <c r="E533" s="8"/>
      <c r="F533" s="8"/>
      <c r="G533" s="8"/>
      <c r="H533" s="8"/>
      <c r="I533" s="8"/>
      <c r="J533" s="17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</row>
    <row r="534" spans="1:67" ht="14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</row>
    <row r="535" spans="1:67" ht="14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</row>
    <row r="536" spans="1:67" ht="14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</row>
    <row r="537" spans="1:67" ht="14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17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</row>
    <row r="538" spans="1:67" ht="14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</row>
    <row r="539" spans="1:67" ht="14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</row>
    <row r="540" spans="1:67" ht="14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</row>
    <row r="541" spans="1:67" ht="14.25">
      <c r="A541" s="8"/>
      <c r="B541" s="8"/>
      <c r="C541" s="8"/>
      <c r="D541" s="8"/>
      <c r="E541" s="8"/>
      <c r="F541" s="8"/>
      <c r="G541" s="17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</row>
    <row r="542" spans="1:67" ht="14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</row>
    <row r="543" spans="1:67" ht="14.25">
      <c r="A543" s="8"/>
      <c r="B543" s="8"/>
      <c r="C543" s="8"/>
      <c r="D543" s="8"/>
      <c r="E543" s="8"/>
      <c r="F543" s="8"/>
      <c r="G543" s="8"/>
      <c r="H543" s="8"/>
      <c r="I543" s="8"/>
      <c r="J543" s="17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</row>
    <row r="544" spans="1:67" ht="14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</row>
    <row r="545" spans="1:67" ht="14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</row>
    <row r="546" spans="1:67" ht="14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</row>
    <row r="547" spans="1:67" ht="14.25">
      <c r="A547" s="8"/>
      <c r="B547" s="8"/>
      <c r="C547" s="8"/>
      <c r="D547" s="8"/>
      <c r="E547" s="8"/>
      <c r="F547" s="8"/>
      <c r="G547" s="8"/>
      <c r="H547" s="8"/>
      <c r="I547" s="17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2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2"/>
      <c r="BN547" s="8"/>
      <c r="BO547" s="8"/>
    </row>
    <row r="548" spans="1:67" ht="14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</row>
    <row r="549" spans="1:67" ht="14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17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</row>
    <row r="550" spans="1:67" ht="14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</row>
    <row r="551" spans="1:67" ht="14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</row>
    <row r="552" spans="1:67" ht="14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</row>
    <row r="553" spans="1:67" ht="14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</row>
    <row r="554" spans="1:67" ht="14.25">
      <c r="A554" s="8"/>
      <c r="B554" s="8"/>
      <c r="C554" s="8"/>
      <c r="D554" s="8"/>
      <c r="E554" s="8"/>
      <c r="F554" s="8"/>
      <c r="G554" s="8"/>
      <c r="H554" s="8"/>
      <c r="I554" s="8"/>
      <c r="J554" s="17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</row>
    <row r="555" spans="1:67" ht="14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</row>
    <row r="556" spans="1:67" ht="14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</row>
    <row r="557" spans="1:67" ht="14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</row>
    <row r="558" spans="1:67" ht="14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17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</row>
    <row r="559" spans="1:67" ht="14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</row>
    <row r="560" spans="1:67" ht="14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</row>
    <row r="561" spans="1:67" ht="14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</row>
    <row r="562" spans="1:67" ht="14.25">
      <c r="A562" s="8"/>
      <c r="B562" s="8"/>
      <c r="C562" s="8"/>
      <c r="D562" s="8"/>
      <c r="E562" s="8"/>
      <c r="F562" s="8"/>
      <c r="G562" s="17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</row>
    <row r="563" spans="1:67" ht="14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17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</row>
    <row r="564" spans="1:67" ht="14.25">
      <c r="A564" s="8"/>
      <c r="B564" s="8"/>
      <c r="C564" s="8"/>
      <c r="D564" s="8"/>
      <c r="E564" s="8"/>
      <c r="F564" s="8"/>
      <c r="G564" s="8"/>
      <c r="H564" s="8"/>
      <c r="I564" s="8"/>
      <c r="J564" s="17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</row>
    <row r="565" spans="1:67" ht="14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</row>
    <row r="566" spans="1:67" ht="14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</row>
    <row r="567" spans="1:67" ht="14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17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</row>
    <row r="568" spans="1:67" ht="14.25">
      <c r="A568" s="8"/>
      <c r="B568" s="8"/>
      <c r="C568" s="8"/>
      <c r="D568" s="8"/>
      <c r="E568" s="8"/>
      <c r="F568" s="8"/>
      <c r="G568" s="8"/>
      <c r="H568" s="8"/>
      <c r="I568" s="17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2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2"/>
      <c r="BN568" s="8"/>
      <c r="BO568" s="8"/>
    </row>
    <row r="569" spans="1:67" ht="14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</row>
    <row r="570" spans="1:67" ht="14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17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</row>
    <row r="571" spans="1:67" ht="14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</row>
    <row r="572" spans="1:67" ht="14.25">
      <c r="A572" s="8"/>
      <c r="B572" s="8"/>
      <c r="C572" s="8"/>
      <c r="D572" s="8"/>
      <c r="E572" s="8"/>
      <c r="F572" s="8"/>
      <c r="G572" s="8"/>
      <c r="H572" s="8"/>
      <c r="I572" s="8"/>
      <c r="J572" s="17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</row>
    <row r="573" spans="1:67" ht="14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</row>
    <row r="574" spans="1:67" ht="14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17"/>
      <c r="BH574" s="8"/>
      <c r="BI574" s="8"/>
      <c r="BJ574" s="8"/>
      <c r="BK574" s="8"/>
      <c r="BL574" s="8"/>
      <c r="BM574" s="8"/>
      <c r="BN574" s="8"/>
      <c r="BO574" s="8"/>
    </row>
    <row r="575" spans="1:67" ht="14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</row>
    <row r="576" spans="1:67" ht="14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</row>
    <row r="577" spans="1:67" ht="14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</row>
    <row r="578" spans="1:67" ht="14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</row>
    <row r="579" spans="1:67" ht="14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</row>
    <row r="580" spans="1:67" ht="14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</row>
    <row r="581" spans="1:67" ht="14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</row>
    <row r="582" spans="1:67" ht="14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</row>
    <row r="583" spans="1:67" ht="14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</row>
    <row r="584" spans="1:67" ht="14.25">
      <c r="A584" s="8"/>
      <c r="B584" s="8"/>
      <c r="C584" s="8"/>
      <c r="D584" s="8"/>
      <c r="E584" s="8"/>
      <c r="F584" s="8"/>
      <c r="G584" s="8"/>
      <c r="H584" s="8"/>
      <c r="I584" s="17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</row>
    <row r="585" spans="1:67" ht="14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</row>
    <row r="586" spans="1:67" ht="14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</row>
    <row r="587" spans="1:67" ht="14.25">
      <c r="A587" s="8"/>
      <c r="B587" s="8"/>
      <c r="C587" s="8"/>
      <c r="D587" s="8"/>
      <c r="E587" s="8"/>
      <c r="F587" s="8"/>
      <c r="G587" s="8"/>
      <c r="H587" s="8"/>
      <c r="I587" s="17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</row>
    <row r="588" spans="1:67" ht="14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17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</row>
    <row r="589" spans="1:67" ht="14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17"/>
      <c r="T589" s="8"/>
      <c r="U589" s="8"/>
      <c r="V589" s="8"/>
      <c r="W589" s="8"/>
      <c r="X589" s="8"/>
      <c r="Y589" s="8"/>
      <c r="Z589" s="8"/>
      <c r="AA589" s="8"/>
      <c r="AB589" s="17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</row>
    <row r="590" spans="1:67" ht="14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</row>
    <row r="591" spans="1:67" ht="14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</row>
    <row r="592" spans="1:67" ht="14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</row>
    <row r="593" spans="1:67" ht="14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17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</row>
    <row r="594" spans="1:67" ht="14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</row>
    <row r="595" spans="1:67" ht="14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</row>
    <row r="596" spans="1:67" ht="14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17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</row>
    <row r="597" spans="1:67" ht="14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</row>
    <row r="598" spans="1:67" ht="14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</row>
    <row r="599" spans="1:67" ht="14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</row>
    <row r="600" spans="1:67" ht="14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17"/>
      <c r="BH600" s="8"/>
      <c r="BI600" s="8"/>
      <c r="BJ600" s="8"/>
      <c r="BK600" s="8"/>
      <c r="BL600" s="8"/>
      <c r="BM600" s="8"/>
      <c r="BN600" s="8"/>
      <c r="BO600" s="8"/>
    </row>
    <row r="601" spans="1:67" ht="14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</row>
    <row r="602" spans="1:67" ht="14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</row>
    <row r="603" spans="1:67" ht="14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</row>
    <row r="604" spans="1:67" ht="14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</row>
    <row r="605" spans="1:67" ht="14.25">
      <c r="A605" s="8"/>
      <c r="B605" s="8"/>
      <c r="C605" s="8"/>
      <c r="D605" s="8"/>
      <c r="E605" s="8"/>
      <c r="F605" s="8"/>
      <c r="G605" s="8"/>
      <c r="H605" s="8"/>
      <c r="I605" s="8"/>
      <c r="J605" s="17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</row>
    <row r="606" spans="1:67" ht="14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</row>
    <row r="607" spans="1:67" ht="14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</row>
    <row r="608" spans="1:67" ht="14.25">
      <c r="A608" s="8"/>
      <c r="B608" s="8"/>
      <c r="C608" s="8"/>
      <c r="D608" s="8"/>
      <c r="E608" s="8"/>
      <c r="F608" s="8"/>
      <c r="G608" s="8"/>
      <c r="H608" s="8"/>
      <c r="I608" s="1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</row>
    <row r="609" spans="1:67" ht="14.25">
      <c r="A609" s="8"/>
      <c r="B609" s="8"/>
      <c r="C609" s="8"/>
      <c r="D609" s="8"/>
      <c r="E609" s="8"/>
      <c r="F609" s="8"/>
      <c r="G609" s="8"/>
      <c r="H609" s="8"/>
      <c r="I609" s="8"/>
      <c r="J609" s="17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</row>
    <row r="610" spans="1:67" ht="14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17"/>
      <c r="T610" s="8"/>
      <c r="U610" s="8"/>
      <c r="V610" s="8"/>
      <c r="W610" s="8"/>
      <c r="X610" s="8"/>
      <c r="Y610" s="8"/>
      <c r="Z610" s="8"/>
      <c r="AA610" s="8"/>
      <c r="AB610" s="2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</row>
    <row r="611" spans="1:67" ht="14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17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</row>
    <row r="612" spans="1:67" ht="14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</row>
    <row r="613" spans="1:67" ht="14.25">
      <c r="A613" s="8"/>
      <c r="B613" s="8"/>
      <c r="C613" s="8"/>
      <c r="D613" s="8"/>
      <c r="E613" s="8"/>
      <c r="F613" s="8"/>
      <c r="G613" s="8"/>
      <c r="H613" s="8"/>
      <c r="I613" s="8"/>
      <c r="J613" s="17"/>
      <c r="K613" s="8"/>
      <c r="L613" s="8"/>
      <c r="M613" s="17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</row>
    <row r="614" spans="1:67" ht="14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</row>
    <row r="615" spans="1:67" ht="14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</row>
    <row r="616" spans="1:67" ht="14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17"/>
      <c r="BH616" s="8"/>
      <c r="BI616" s="8"/>
      <c r="BJ616" s="8"/>
      <c r="BK616" s="8"/>
      <c r="BL616" s="8"/>
      <c r="BM616" s="8"/>
      <c r="BN616" s="8"/>
      <c r="BO616" s="8"/>
    </row>
    <row r="617" spans="1:67" ht="14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</row>
    <row r="618" spans="1:67" ht="14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</row>
    <row r="619" spans="1:67" ht="14.25">
      <c r="A619" s="8"/>
      <c r="B619" s="8"/>
      <c r="C619" s="8"/>
      <c r="D619" s="8"/>
      <c r="E619" s="8"/>
      <c r="F619" s="8"/>
      <c r="G619" s="8"/>
      <c r="H619" s="8"/>
      <c r="I619" s="8"/>
      <c r="J619" s="17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</row>
    <row r="620" spans="1:67" ht="14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17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</row>
    <row r="621" spans="1:67" ht="14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</row>
    <row r="622" spans="1:67" ht="14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</row>
    <row r="623" spans="1:67" ht="14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17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</row>
    <row r="624" spans="1:67" ht="14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</row>
    <row r="625" spans="1:67" ht="14.25">
      <c r="A625" s="8"/>
      <c r="B625" s="8"/>
      <c r="C625" s="8"/>
      <c r="D625" s="8"/>
      <c r="E625" s="8"/>
      <c r="F625" s="8"/>
      <c r="G625" s="17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</row>
    <row r="626" spans="1:67" ht="14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</row>
    <row r="627" spans="1:67" ht="14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17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</row>
    <row r="628" spans="1:67" ht="14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17"/>
      <c r="BH628" s="8"/>
      <c r="BI628" s="8"/>
      <c r="BJ628" s="8"/>
      <c r="BK628" s="8"/>
      <c r="BL628" s="8"/>
      <c r="BM628" s="8"/>
      <c r="BN628" s="8"/>
      <c r="BO628" s="8"/>
    </row>
    <row r="629" spans="1:67" ht="14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</row>
    <row r="630" spans="1:67" ht="14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</row>
    <row r="631" spans="1:67" ht="14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17"/>
      <c r="O631" s="8"/>
      <c r="P631" s="8"/>
      <c r="Q631" s="8"/>
      <c r="R631" s="8"/>
      <c r="S631" s="17"/>
      <c r="T631" s="8"/>
      <c r="U631" s="8"/>
      <c r="V631" s="8"/>
      <c r="W631" s="8"/>
      <c r="X631" s="8"/>
      <c r="Y631" s="8"/>
      <c r="Z631" s="8"/>
      <c r="AA631" s="8"/>
      <c r="AB631" s="2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</row>
    <row r="632" spans="1:67" ht="14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17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</row>
    <row r="633" spans="1:67" ht="14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</row>
    <row r="634" spans="1:67" ht="14.25">
      <c r="A634" s="8"/>
      <c r="B634" s="8"/>
      <c r="C634" s="8"/>
      <c r="D634" s="8"/>
      <c r="E634" s="8"/>
      <c r="F634" s="8"/>
      <c r="G634" s="8"/>
      <c r="H634" s="8"/>
      <c r="I634" s="8"/>
      <c r="J634" s="17"/>
      <c r="K634" s="8"/>
      <c r="L634" s="8"/>
      <c r="M634" s="17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</row>
    <row r="635" spans="1:67" ht="14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</row>
    <row r="636" spans="1:67" ht="14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</row>
    <row r="637" spans="1:67" ht="14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17"/>
      <c r="BH637" s="8"/>
      <c r="BI637" s="8"/>
      <c r="BJ637" s="8"/>
      <c r="BK637" s="8"/>
      <c r="BL637" s="8"/>
      <c r="BM637" s="8"/>
      <c r="BN637" s="8"/>
      <c r="BO637" s="8"/>
    </row>
    <row r="638" spans="1:67" ht="14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</row>
    <row r="639" spans="1:67" ht="14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</row>
    <row r="640" spans="1:67" ht="14.25">
      <c r="A640" s="8"/>
      <c r="B640" s="8"/>
      <c r="C640" s="8"/>
      <c r="D640" s="8"/>
      <c r="E640" s="8"/>
      <c r="F640" s="8"/>
      <c r="G640" s="8"/>
      <c r="H640" s="8"/>
      <c r="I640" s="8"/>
      <c r="J640" s="17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</row>
    <row r="641" spans="1:67" ht="14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</row>
    <row r="642" spans="1:67" ht="14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</row>
    <row r="643" spans="1:67" ht="14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</row>
    <row r="644" spans="1:67" ht="14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</row>
    <row r="645" spans="1:67" ht="14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</row>
    <row r="646" spans="1:67" ht="14.25">
      <c r="A646" s="8"/>
      <c r="B646" s="8"/>
      <c r="C646" s="8"/>
      <c r="D646" s="8"/>
      <c r="E646" s="8"/>
      <c r="F646" s="8"/>
      <c r="G646" s="17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</row>
    <row r="647" spans="1:67" ht="14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</row>
    <row r="648" spans="1:67" ht="14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</row>
    <row r="649" spans="1:67" ht="14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17"/>
      <c r="BH649" s="8"/>
      <c r="BI649" s="8"/>
      <c r="BJ649" s="8"/>
      <c r="BK649" s="8"/>
      <c r="BL649" s="8"/>
      <c r="BM649" s="8"/>
      <c r="BN649" s="8"/>
      <c r="BO649" s="8"/>
    </row>
    <row r="650" spans="1:67" ht="14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</row>
    <row r="651" spans="1:67" ht="14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17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</row>
    <row r="652" spans="1:67" ht="14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2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</row>
  </sheetData>
  <mergeCells count="21">
    <mergeCell ref="Y1:AA1"/>
    <mergeCell ref="U1:U2"/>
    <mergeCell ref="H31:H32"/>
    <mergeCell ref="H33:H34"/>
    <mergeCell ref="O1:O2"/>
    <mergeCell ref="K1:M1"/>
    <mergeCell ref="I1:I2"/>
    <mergeCell ref="J1:J2"/>
    <mergeCell ref="H22:H23"/>
    <mergeCell ref="H21:I21"/>
    <mergeCell ref="P1:R1"/>
    <mergeCell ref="H29:I30"/>
    <mergeCell ref="J29:L29"/>
    <mergeCell ref="M29:O29"/>
    <mergeCell ref="V1:X1"/>
    <mergeCell ref="Q38:Q39"/>
    <mergeCell ref="R38:T38"/>
    <mergeCell ref="U38:W38"/>
    <mergeCell ref="X38:Z38"/>
    <mergeCell ref="AA38:AC38"/>
    <mergeCell ref="H24:H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4.25">
      <c r="A1" t="s">
        <v>0</v>
      </c>
      <c r="B1" t="s">
        <v>1</v>
      </c>
      <c r="C1">
        <v>76.5670882261649</v>
      </c>
      <c r="D1">
        <v>77.5191630864536</v>
      </c>
      <c r="E1">
        <v>78.4712379467423</v>
      </c>
    </row>
    <row r="2" spans="1:5" ht="14.25">
      <c r="A2" t="s">
        <v>2</v>
      </c>
      <c r="B2" t="s">
        <v>1</v>
      </c>
      <c r="C2">
        <v>59.5343925287397</v>
      </c>
      <c r="D2">
        <v>61.2777619322969</v>
      </c>
      <c r="E2">
        <v>63.0211313358542</v>
      </c>
    </row>
    <row r="3" spans="1:5" ht="14.25">
      <c r="A3" t="s">
        <v>3</v>
      </c>
      <c r="B3" t="s">
        <v>1</v>
      </c>
      <c r="C3">
        <v>72.1822197886556</v>
      </c>
      <c r="D3">
        <v>72.9714285175687</v>
      </c>
      <c r="E3">
        <v>73.7606372464818</v>
      </c>
    </row>
    <row r="4" spans="1:5" ht="14.25">
      <c r="A4" t="s">
        <v>4</v>
      </c>
      <c r="B4" t="s">
        <v>1</v>
      </c>
      <c r="C4">
        <v>68.3770787237531</v>
      </c>
      <c r="D4">
        <v>68.8504057410476</v>
      </c>
      <c r="E4">
        <v>69.323732758342</v>
      </c>
    </row>
    <row r="5" spans="1:5" ht="14.25">
      <c r="A5" t="s">
        <v>5</v>
      </c>
      <c r="B5" t="s">
        <v>1</v>
      </c>
      <c r="C5">
        <v>69.0449950277743</v>
      </c>
      <c r="D5">
        <v>69.9920557679146</v>
      </c>
      <c r="E5">
        <v>70.9391165080548</v>
      </c>
    </row>
    <row r="6" spans="1:5" ht="14.25">
      <c r="A6" t="s">
        <v>28</v>
      </c>
      <c r="B6" t="s">
        <v>1</v>
      </c>
      <c r="C6">
        <v>91.5147375815953</v>
      </c>
      <c r="D6">
        <v>93.5403302832904</v>
      </c>
      <c r="E6">
        <v>95.5659229849856</v>
      </c>
    </row>
    <row r="7" spans="1:5" ht="14.25">
      <c r="A7" t="s">
        <v>29</v>
      </c>
      <c r="B7" t="s">
        <v>1</v>
      </c>
      <c r="C7">
        <v>0.304838552164645</v>
      </c>
      <c r="D7">
        <v>2.0528087836747</v>
      </c>
      <c r="E7">
        <v>3.80077901518476</v>
      </c>
    </row>
    <row r="8" spans="1:5" ht="14.25">
      <c r="A8" t="s">
        <v>30</v>
      </c>
      <c r="B8" t="s">
        <v>8</v>
      </c>
      <c r="C8">
        <v>2.93745663415853</v>
      </c>
      <c r="D8">
        <v>3.2</v>
      </c>
      <c r="E8">
        <v>3.46254336584147</v>
      </c>
    </row>
    <row r="9" spans="1:5" ht="14.25">
      <c r="A9" t="s">
        <v>30</v>
      </c>
      <c r="B9" t="s">
        <v>10</v>
      </c>
      <c r="C9">
        <v>5.21454678152673</v>
      </c>
      <c r="D9">
        <v>6.20358664561318</v>
      </c>
      <c r="E9">
        <v>7.19262650969964</v>
      </c>
    </row>
    <row r="10" spans="1:5" ht="14.25">
      <c r="A10" t="s">
        <v>30</v>
      </c>
      <c r="B10" t="s">
        <v>11</v>
      </c>
      <c r="C10">
        <v>36.6635647240301</v>
      </c>
      <c r="D10">
        <v>42.1217150164284</v>
      </c>
      <c r="E10">
        <v>47.5798653088266</v>
      </c>
    </row>
    <row r="11" spans="1:5" ht="14.25">
      <c r="A11" t="s">
        <v>30</v>
      </c>
      <c r="B11" t="s">
        <v>31</v>
      </c>
      <c r="C11">
        <v>80.6364591211311</v>
      </c>
      <c r="D11">
        <v>84.0361743783254</v>
      </c>
      <c r="E11">
        <v>87.4358896355197</v>
      </c>
    </row>
    <row r="12" spans="1:5" ht="14.25">
      <c r="A12" t="s">
        <v>6</v>
      </c>
      <c r="B12" t="s">
        <v>7</v>
      </c>
      <c r="C12">
        <v>4.42828213797551</v>
      </c>
      <c r="D12">
        <v>5.66358951124398</v>
      </c>
      <c r="E12">
        <v>6.89889688451244</v>
      </c>
    </row>
    <row r="13" spans="1:5" ht="14.25">
      <c r="A13" t="s">
        <v>12</v>
      </c>
      <c r="B13" t="s">
        <v>7</v>
      </c>
      <c r="C13">
        <v>0.248458267771282</v>
      </c>
      <c r="D13">
        <v>0.288532190467424</v>
      </c>
      <c r="E13">
        <v>0.328606113163566</v>
      </c>
    </row>
    <row r="14" spans="1:5" ht="14.25">
      <c r="A14" t="s">
        <v>13</v>
      </c>
      <c r="B14" t="s">
        <v>7</v>
      </c>
      <c r="C14">
        <v>16.6848629482563</v>
      </c>
      <c r="D14">
        <v>19.3750870486451</v>
      </c>
      <c r="E14">
        <v>22.0653111490339</v>
      </c>
    </row>
    <row r="15" spans="1:5" ht="14.25">
      <c r="A15" t="s">
        <v>14</v>
      </c>
      <c r="B15" t="s">
        <v>7</v>
      </c>
      <c r="C15">
        <v>0.0456324468877779</v>
      </c>
      <c r="D15">
        <v>0.49445105441706</v>
      </c>
      <c r="E15">
        <v>0.943269661946342</v>
      </c>
    </row>
    <row r="16" spans="1:5" ht="14.25">
      <c r="A16" t="s">
        <v>15</v>
      </c>
      <c r="B16" t="s">
        <v>7</v>
      </c>
      <c r="C16">
        <v>11.9296354982486</v>
      </c>
      <c r="D16">
        <v>12.8228971557598</v>
      </c>
      <c r="E16">
        <v>13.716158813271</v>
      </c>
    </row>
    <row r="17" spans="1:5" ht="14.25">
      <c r="A17" t="s">
        <v>16</v>
      </c>
      <c r="B17" t="s">
        <v>7</v>
      </c>
      <c r="C17">
        <v>7.91150857884576</v>
      </c>
      <c r="D17">
        <v>8.39790379025264</v>
      </c>
      <c r="E17">
        <v>8.88429900165951</v>
      </c>
    </row>
    <row r="18" spans="1:5" ht="14.25">
      <c r="A18" t="s">
        <v>17</v>
      </c>
      <c r="B18" t="s">
        <v>7</v>
      </c>
      <c r="C18">
        <v>1347.23319843001</v>
      </c>
      <c r="D18">
        <v>1415.19115363876</v>
      </c>
      <c r="E18">
        <v>1483.14910884752</v>
      </c>
    </row>
    <row r="19" spans="1:5" ht="14.25">
      <c r="A19" t="s">
        <v>6</v>
      </c>
      <c r="B19" t="s">
        <v>8</v>
      </c>
      <c r="C19">
        <v>31.7389534431372</v>
      </c>
      <c r="D19">
        <v>42</v>
      </c>
      <c r="E19">
        <v>52.2610465568628</v>
      </c>
    </row>
    <row r="20" spans="1:5" ht="14.25">
      <c r="A20" t="s">
        <v>12</v>
      </c>
      <c r="B20" t="s">
        <v>8</v>
      </c>
      <c r="C20">
        <v>7.19612839791943</v>
      </c>
      <c r="D20">
        <v>8</v>
      </c>
      <c r="E20">
        <v>8.80387160208057</v>
      </c>
    </row>
    <row r="21" spans="1:5" ht="14.25">
      <c r="A21" t="s">
        <v>13</v>
      </c>
      <c r="B21" t="s">
        <v>8</v>
      </c>
      <c r="C21">
        <v>46.1605256647758</v>
      </c>
      <c r="D21">
        <v>48.35</v>
      </c>
      <c r="E21">
        <v>50.5394743352242</v>
      </c>
    </row>
    <row r="22" spans="1:5" ht="14.25">
      <c r="A22" t="s">
        <v>14</v>
      </c>
      <c r="B22" t="s">
        <v>8</v>
      </c>
      <c r="C22">
        <v>2.79464923122081</v>
      </c>
      <c r="D22">
        <v>8.95</v>
      </c>
      <c r="E22">
        <v>15.1053507687792</v>
      </c>
    </row>
    <row r="23" spans="1:5" ht="14.25">
      <c r="A23" t="s">
        <v>15</v>
      </c>
      <c r="B23" t="s">
        <v>8</v>
      </c>
      <c r="C23">
        <v>51.3558325444527</v>
      </c>
      <c r="D23">
        <v>57.1</v>
      </c>
      <c r="E23">
        <v>62.8441674555473</v>
      </c>
    </row>
    <row r="24" spans="1:5" ht="14.25">
      <c r="A24" t="s">
        <v>16</v>
      </c>
      <c r="B24" t="s">
        <v>8</v>
      </c>
      <c r="C24">
        <v>35.2805401827743</v>
      </c>
      <c r="D24">
        <v>41.8</v>
      </c>
      <c r="E24">
        <v>48.3194598172257</v>
      </c>
    </row>
    <row r="25" spans="1:5" ht="14.25">
      <c r="A25" t="s">
        <v>17</v>
      </c>
      <c r="B25" t="s">
        <v>8</v>
      </c>
      <c r="C25">
        <v>2449.0270958832</v>
      </c>
      <c r="D25">
        <v>2547.5</v>
      </c>
      <c r="E25">
        <v>2645.9729041168</v>
      </c>
    </row>
    <row r="26" spans="1:5" ht="14.25">
      <c r="A26" t="s">
        <v>18</v>
      </c>
      <c r="B26" t="s">
        <v>8</v>
      </c>
      <c r="C26">
        <v>120</v>
      </c>
      <c r="D26">
        <v>120</v>
      </c>
      <c r="E26">
        <v>120</v>
      </c>
    </row>
    <row r="27" spans="1:5" ht="14.25">
      <c r="A27" t="s">
        <v>32</v>
      </c>
      <c r="B27" t="s">
        <v>8</v>
      </c>
      <c r="C27">
        <v>50</v>
      </c>
      <c r="D27">
        <v>50</v>
      </c>
      <c r="E27">
        <v>50</v>
      </c>
    </row>
    <row r="28" spans="1:5" ht="14.25">
      <c r="A28" t="s">
        <v>6</v>
      </c>
      <c r="B28" t="s">
        <v>9</v>
      </c>
      <c r="C28">
        <v>667.771957400484</v>
      </c>
      <c r="D28">
        <v>739.1</v>
      </c>
      <c r="E28">
        <v>810.428042599516</v>
      </c>
    </row>
    <row r="29" spans="1:5" ht="14.25">
      <c r="A29" t="s">
        <v>12</v>
      </c>
      <c r="B29" t="s">
        <v>9</v>
      </c>
      <c r="C29">
        <v>2009.58113591747</v>
      </c>
      <c r="D29">
        <v>2055</v>
      </c>
      <c r="E29">
        <v>2100.41886408253</v>
      </c>
    </row>
    <row r="30" spans="1:5" ht="14.25">
      <c r="A30" t="s">
        <v>13</v>
      </c>
      <c r="B30" t="s">
        <v>9</v>
      </c>
      <c r="C30">
        <v>1236.46589873123</v>
      </c>
      <c r="D30">
        <v>1267.05</v>
      </c>
      <c r="E30">
        <v>1297.63410126877</v>
      </c>
    </row>
    <row r="31" spans="1:5" ht="14.25">
      <c r="A31" t="s">
        <v>14</v>
      </c>
      <c r="B31" t="s">
        <v>9</v>
      </c>
      <c r="C31">
        <v>2.84582174646191</v>
      </c>
      <c r="D31">
        <v>11.9</v>
      </c>
      <c r="E31">
        <v>20.9541782535381</v>
      </c>
    </row>
    <row r="32" spans="1:5" ht="14.25">
      <c r="A32" t="s">
        <v>15</v>
      </c>
      <c r="B32" t="s">
        <v>9</v>
      </c>
      <c r="C32">
        <v>1984.51854368596</v>
      </c>
      <c r="D32">
        <v>2022</v>
      </c>
      <c r="E32">
        <v>2059.48145631404</v>
      </c>
    </row>
    <row r="33" spans="1:5" ht="14.25">
      <c r="A33" t="s">
        <v>16</v>
      </c>
      <c r="B33" t="s">
        <v>9</v>
      </c>
      <c r="C33">
        <v>3307.1921254883</v>
      </c>
      <c r="D33">
        <v>3353.15</v>
      </c>
      <c r="E33">
        <v>3399.1078745117</v>
      </c>
    </row>
    <row r="34" spans="1:5" ht="14.25">
      <c r="A34" t="s">
        <v>17</v>
      </c>
      <c r="B34" t="s">
        <v>9</v>
      </c>
      <c r="C34">
        <v>3306.14069380954</v>
      </c>
      <c r="D34">
        <v>3352.5</v>
      </c>
      <c r="E34">
        <v>3398.85930619046</v>
      </c>
    </row>
    <row r="35" spans="1:5" ht="14.25">
      <c r="A35" t="s">
        <v>18</v>
      </c>
      <c r="B35" t="s">
        <v>9</v>
      </c>
      <c r="C35">
        <v>1260.35208382157</v>
      </c>
      <c r="D35">
        <v>1266.1</v>
      </c>
      <c r="E35">
        <v>1271.84791617843</v>
      </c>
    </row>
    <row r="36" spans="1:5" ht="14.25">
      <c r="A36" t="s">
        <v>6</v>
      </c>
      <c r="B36" t="s">
        <v>10</v>
      </c>
      <c r="C36">
        <v>35.5243095834386</v>
      </c>
      <c r="D36">
        <v>45.0172934142714</v>
      </c>
      <c r="E36">
        <v>54.5102772451042</v>
      </c>
    </row>
    <row r="37" spans="1:5" ht="14.25">
      <c r="A37" t="s">
        <v>15</v>
      </c>
      <c r="B37" t="s">
        <v>10</v>
      </c>
      <c r="C37">
        <v>35.017332114661</v>
      </c>
      <c r="D37">
        <v>37.2337143640923</v>
      </c>
      <c r="E37">
        <v>39.4500966135235</v>
      </c>
    </row>
    <row r="38" spans="1:5" ht="14.25">
      <c r="A38" t="s">
        <v>14</v>
      </c>
      <c r="B38" t="s">
        <v>10</v>
      </c>
      <c r="C38">
        <v>78.1301172712913</v>
      </c>
      <c r="D38">
        <v>157.506933847513</v>
      </c>
      <c r="E38">
        <v>236.883750423735</v>
      </c>
    </row>
    <row r="39" spans="1:5" ht="14.25">
      <c r="A39" t="s">
        <v>16</v>
      </c>
      <c r="B39" t="s">
        <v>10</v>
      </c>
      <c r="C39">
        <v>13.8728308300079</v>
      </c>
      <c r="D39">
        <v>14.6725863438199</v>
      </c>
      <c r="E39">
        <v>15.4723418576319</v>
      </c>
    </row>
    <row r="40" spans="1:5" ht="14.25">
      <c r="A40" t="s">
        <v>17</v>
      </c>
      <c r="B40" t="s">
        <v>10</v>
      </c>
      <c r="C40">
        <v>2438.96263457902</v>
      </c>
      <c r="D40">
        <v>2558.60371662868</v>
      </c>
      <c r="E40">
        <v>2678.24479867833</v>
      </c>
    </row>
    <row r="41" spans="1:5" ht="14.25">
      <c r="A41" t="s">
        <v>18</v>
      </c>
      <c r="B41" t="s">
        <v>10</v>
      </c>
      <c r="C41">
        <v>550.061019856749</v>
      </c>
      <c r="D41">
        <v>552.584316598913</v>
      </c>
      <c r="E41">
        <v>555.107613341076</v>
      </c>
    </row>
    <row r="42" spans="1:5" ht="14.25">
      <c r="A42" t="s">
        <v>32</v>
      </c>
      <c r="B42" t="s">
        <v>10</v>
      </c>
      <c r="C42">
        <v>432.253853591646</v>
      </c>
      <c r="D42">
        <v>438.209899063087</v>
      </c>
      <c r="E42">
        <v>444.165944534528</v>
      </c>
    </row>
    <row r="43" spans="1:5" ht="14.25">
      <c r="A43" t="s">
        <v>6</v>
      </c>
      <c r="B43" t="s">
        <v>11</v>
      </c>
      <c r="C43">
        <v>300.34983824239</v>
      </c>
      <c r="D43">
        <v>309.587785917952</v>
      </c>
      <c r="E43">
        <v>318.825733593515</v>
      </c>
    </row>
    <row r="44" spans="1:5" ht="14.25">
      <c r="A44" t="s">
        <v>12</v>
      </c>
      <c r="B44" t="s">
        <v>11</v>
      </c>
      <c r="C44">
        <v>38.6606559005416</v>
      </c>
      <c r="D44">
        <v>93.1684234711606</v>
      </c>
      <c r="E44">
        <v>147.67619104178</v>
      </c>
    </row>
    <row r="45" spans="1:5" ht="14.25">
      <c r="A45" t="s">
        <v>14</v>
      </c>
      <c r="B45" t="s">
        <v>11</v>
      </c>
      <c r="C45">
        <v>86.1298625635694</v>
      </c>
      <c r="D45">
        <v>181.52897542031</v>
      </c>
      <c r="E45">
        <v>276.92808827705</v>
      </c>
    </row>
    <row r="46" spans="1:5" ht="14.25">
      <c r="A46" t="s">
        <v>15</v>
      </c>
      <c r="B46" t="s">
        <v>11</v>
      </c>
      <c r="C46">
        <v>301.08809740598</v>
      </c>
      <c r="D46">
        <v>303.03699065463</v>
      </c>
      <c r="E46">
        <v>304.985883903281</v>
      </c>
    </row>
    <row r="47" spans="1:5" ht="14.25">
      <c r="A47" t="s">
        <v>16</v>
      </c>
      <c r="B47" t="s">
        <v>11</v>
      </c>
      <c r="C47">
        <v>253.319999408414</v>
      </c>
      <c r="D47">
        <v>261.705279121348</v>
      </c>
      <c r="E47">
        <v>270.090558834282</v>
      </c>
    </row>
    <row r="48" spans="1:5" ht="14.25">
      <c r="A48" t="s">
        <v>17</v>
      </c>
      <c r="B48" t="s">
        <v>11</v>
      </c>
      <c r="C48">
        <v>4247.37719672572</v>
      </c>
      <c r="D48">
        <v>4356.34351107339</v>
      </c>
      <c r="E48">
        <v>4465.30982542106</v>
      </c>
    </row>
    <row r="49" spans="1:5" ht="14.25">
      <c r="A49" t="s">
        <v>18</v>
      </c>
      <c r="B49" t="s">
        <v>11</v>
      </c>
      <c r="C49">
        <v>669.117094918768</v>
      </c>
      <c r="D49">
        <v>671.599782674984</v>
      </c>
      <c r="E49">
        <v>674.082470431199</v>
      </c>
    </row>
    <row r="50" spans="1:5" ht="14.25">
      <c r="A50" t="s">
        <v>32</v>
      </c>
      <c r="B50" t="s">
        <v>11</v>
      </c>
      <c r="C50">
        <v>612.843988773183</v>
      </c>
      <c r="D50">
        <v>616.193316477391</v>
      </c>
      <c r="E50">
        <v>619.542644181598</v>
      </c>
    </row>
    <row r="51" spans="1:5" ht="14.25">
      <c r="A51" t="s">
        <v>19</v>
      </c>
      <c r="B51" t="s">
        <v>20</v>
      </c>
      <c r="C51">
        <v>1785.73126344764</v>
      </c>
      <c r="D51">
        <v>1811.55</v>
      </c>
      <c r="E51">
        <v>1837.36873655236</v>
      </c>
    </row>
    <row r="52" spans="1:5" ht="14.25">
      <c r="A52" t="s">
        <v>19</v>
      </c>
      <c r="B52" t="s">
        <v>21</v>
      </c>
      <c r="C52">
        <v>36.8482637742079</v>
      </c>
      <c r="D52">
        <v>37.9690934533236</v>
      </c>
      <c r="E52">
        <v>39.0899231324393</v>
      </c>
    </row>
    <row r="53" spans="1:5" ht="14.25">
      <c r="A53" t="s">
        <v>19</v>
      </c>
      <c r="B53" t="s">
        <v>22</v>
      </c>
      <c r="C53">
        <v>60.7442224597523</v>
      </c>
      <c r="D53">
        <v>61.6034186459733</v>
      </c>
      <c r="E53">
        <v>62.4626148321943</v>
      </c>
    </row>
    <row r="54" spans="1:5" ht="14.25">
      <c r="A54" t="s">
        <v>19</v>
      </c>
      <c r="B54" t="s">
        <v>23</v>
      </c>
      <c r="C54">
        <v>0</v>
      </c>
      <c r="D54">
        <v>0.427487900703119</v>
      </c>
      <c r="E54">
        <v>1.01886857848152</v>
      </c>
    </row>
    <row r="55" spans="1:5" ht="14.25">
      <c r="A55" t="s">
        <v>24</v>
      </c>
      <c r="B55" t="s">
        <v>23</v>
      </c>
      <c r="C55">
        <v>0</v>
      </c>
      <c r="D55">
        <v>0.405505693892055</v>
      </c>
      <c r="E55">
        <v>1.0036993695576</v>
      </c>
    </row>
    <row r="56" spans="1:5" ht="14.25">
      <c r="A56" t="s">
        <v>24</v>
      </c>
      <c r="B56" t="s">
        <v>22</v>
      </c>
      <c r="C56">
        <v>61.9409892404292</v>
      </c>
      <c r="D56">
        <v>62.6744206165106</v>
      </c>
      <c r="E56">
        <v>63.4078519925921</v>
      </c>
    </row>
    <row r="57" spans="1:5" ht="14.25">
      <c r="A57" t="s">
        <v>24</v>
      </c>
      <c r="B57" t="s">
        <v>21</v>
      </c>
      <c r="C57">
        <v>35.929108316166</v>
      </c>
      <c r="D57">
        <v>36.9200736895973</v>
      </c>
      <c r="E57">
        <v>37.9110390630286</v>
      </c>
    </row>
    <row r="58" spans="1:5" ht="14.25">
      <c r="A58" t="s">
        <v>24</v>
      </c>
      <c r="B58" t="s">
        <v>20</v>
      </c>
      <c r="C58">
        <v>1613.90230451207</v>
      </c>
      <c r="D58">
        <v>1633.3</v>
      </c>
      <c r="E58">
        <v>1652.69769548793</v>
      </c>
    </row>
    <row r="59" spans="1:5" ht="14.25">
      <c r="A59" t="s">
        <v>25</v>
      </c>
      <c r="B59" t="s">
        <v>20</v>
      </c>
      <c r="C59">
        <v>1360.51187200438</v>
      </c>
      <c r="D59">
        <v>1375.5</v>
      </c>
      <c r="E59">
        <v>1390.48812799562</v>
      </c>
    </row>
    <row r="60" spans="1:5" ht="14.25">
      <c r="A60" t="s">
        <v>25</v>
      </c>
      <c r="B60" t="s">
        <v>21</v>
      </c>
      <c r="C60">
        <v>32.2203459244567</v>
      </c>
      <c r="D60">
        <v>34.0273275168491</v>
      </c>
      <c r="E60">
        <v>35.8343091092415</v>
      </c>
    </row>
    <row r="61" spans="1:5" ht="14.25">
      <c r="A61" t="s">
        <v>25</v>
      </c>
      <c r="B61" t="s">
        <v>22</v>
      </c>
      <c r="C61">
        <v>63.7123886704443</v>
      </c>
      <c r="D61">
        <v>64.372622605231</v>
      </c>
      <c r="E61">
        <v>65.0328565400177</v>
      </c>
    </row>
    <row r="62" spans="1:5" ht="14.25">
      <c r="A62" t="s">
        <v>25</v>
      </c>
      <c r="B62" t="s">
        <v>23</v>
      </c>
      <c r="C62">
        <v>0.115694611260035</v>
      </c>
      <c r="D62">
        <v>1.6000498779199</v>
      </c>
      <c r="E62">
        <v>3.08440514457976</v>
      </c>
    </row>
    <row r="63" spans="1:5" ht="14.25">
      <c r="A63" t="s">
        <v>26</v>
      </c>
      <c r="B63" t="s">
        <v>20</v>
      </c>
      <c r="C63">
        <v>0</v>
      </c>
      <c r="D63">
        <v>0</v>
      </c>
      <c r="E63">
        <v>0</v>
      </c>
    </row>
    <row r="64" spans="1:5" ht="14.25">
      <c r="A64" t="s">
        <v>26</v>
      </c>
      <c r="B64" t="s">
        <v>21</v>
      </c>
      <c r="C64">
        <v>100</v>
      </c>
      <c r="D64">
        <v>100</v>
      </c>
      <c r="E64">
        <v>100</v>
      </c>
    </row>
    <row r="65" spans="1:5" ht="14.25">
      <c r="A65" t="s">
        <v>26</v>
      </c>
      <c r="B65" t="s">
        <v>22</v>
      </c>
      <c r="C65">
        <v>0</v>
      </c>
      <c r="D65">
        <v>0</v>
      </c>
      <c r="E65">
        <v>0</v>
      </c>
    </row>
    <row r="66" spans="1:5" ht="14.25">
      <c r="A66" t="s">
        <v>26</v>
      </c>
      <c r="B66" t="s">
        <v>23</v>
      </c>
      <c r="C66">
        <v>0</v>
      </c>
      <c r="D66">
        <v>0</v>
      </c>
      <c r="E66">
        <v>0</v>
      </c>
    </row>
    <row r="67" spans="1:5" ht="14.25">
      <c r="A67" t="s">
        <v>18</v>
      </c>
      <c r="B67" t="s">
        <v>27</v>
      </c>
      <c r="C67">
        <v>112.53475</v>
      </c>
      <c r="D67">
        <v>113.25</v>
      </c>
      <c r="E67">
        <v>113.96525</v>
      </c>
    </row>
    <row r="68" spans="1:5" ht="14.25">
      <c r="A68" t="s">
        <v>32</v>
      </c>
      <c r="B68" t="s">
        <v>27</v>
      </c>
      <c r="C68">
        <v>10.7866963571961</v>
      </c>
      <c r="D68">
        <v>16.4</v>
      </c>
      <c r="E68">
        <v>22.0133036428039</v>
      </c>
    </row>
    <row r="69" spans="1:5" ht="14.25">
      <c r="A69" t="s">
        <v>18</v>
      </c>
      <c r="B69" t="s">
        <v>7</v>
      </c>
      <c r="C69">
        <v>118.983923797976</v>
      </c>
      <c r="D69">
        <v>119.003107802636</v>
      </c>
      <c r="E69">
        <v>119.022291807296</v>
      </c>
    </row>
    <row r="70" spans="1:5" ht="14.25">
      <c r="A70" t="s">
        <v>32</v>
      </c>
      <c r="B70" t="s">
        <v>7</v>
      </c>
      <c r="C70">
        <v>46.6035847226798</v>
      </c>
      <c r="D70">
        <v>47.2676205071455</v>
      </c>
      <c r="E70">
        <v>47.9316562916112</v>
      </c>
    </row>
  </sheetData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4.25">
      <c r="A1" t="s">
        <v>0</v>
      </c>
      <c r="B1" t="s">
        <v>1</v>
      </c>
      <c r="C1">
        <v>69.4332891187652</v>
      </c>
      <c r="D1">
        <v>70.2936643032117</v>
      </c>
      <c r="E1">
        <v>71.1540394876581</v>
      </c>
    </row>
    <row r="2" spans="1:5" ht="14.25">
      <c r="A2" t="s">
        <v>2</v>
      </c>
      <c r="B2" t="s">
        <v>1</v>
      </c>
      <c r="C2">
        <v>57.2704598353454</v>
      </c>
      <c r="D2">
        <v>58.710842901754</v>
      </c>
      <c r="E2">
        <v>60.1512259681626</v>
      </c>
    </row>
    <row r="3" spans="1:5" ht="14.25">
      <c r="A3" t="s">
        <v>3</v>
      </c>
      <c r="B3" t="s">
        <v>1</v>
      </c>
      <c r="C3">
        <v>69.2802851360216</v>
      </c>
      <c r="D3">
        <v>70.0232803715966</v>
      </c>
      <c r="E3">
        <v>70.7662756071715</v>
      </c>
    </row>
    <row r="4" spans="1:5" ht="14.25">
      <c r="A4" t="s">
        <v>4</v>
      </c>
      <c r="B4" t="s">
        <v>1</v>
      </c>
      <c r="C4">
        <v>68.2877672681982</v>
      </c>
      <c r="D4">
        <v>68.7442472469032</v>
      </c>
      <c r="E4">
        <v>69.2007272256082</v>
      </c>
    </row>
    <row r="5" spans="1:5" ht="14.25">
      <c r="A5" t="s">
        <v>5</v>
      </c>
      <c r="B5" t="s">
        <v>1</v>
      </c>
      <c r="C5">
        <v>69.2532262309976</v>
      </c>
      <c r="D5">
        <v>70.1021801565858</v>
      </c>
      <c r="E5">
        <v>70.9511340821739</v>
      </c>
    </row>
    <row r="6" spans="1:5" ht="14.25">
      <c r="A6" t="s">
        <v>28</v>
      </c>
      <c r="B6" t="s">
        <v>1</v>
      </c>
      <c r="C6">
        <v>91.4446190740738</v>
      </c>
      <c r="D6">
        <v>93.5590699941608</v>
      </c>
      <c r="E6">
        <v>95.6735209142479</v>
      </c>
    </row>
    <row r="7" spans="1:5" ht="14.25">
      <c r="A7" t="s">
        <v>29</v>
      </c>
      <c r="B7" t="s">
        <v>1</v>
      </c>
      <c r="C7">
        <v>0.324251347834282</v>
      </c>
      <c r="D7">
        <v>1.96428143967391</v>
      </c>
      <c r="E7">
        <v>3.60431153151354</v>
      </c>
    </row>
    <row r="8" spans="1:5" ht="14.25">
      <c r="A8" t="s">
        <v>30</v>
      </c>
      <c r="B8" t="s">
        <v>8</v>
      </c>
      <c r="C8">
        <v>2.9030924756189</v>
      </c>
      <c r="D8">
        <v>3.1</v>
      </c>
      <c r="E8">
        <v>3.2969075243811</v>
      </c>
    </row>
    <row r="9" spans="1:5" ht="14.25">
      <c r="A9" t="s">
        <v>30</v>
      </c>
      <c r="B9" t="s">
        <v>10</v>
      </c>
      <c r="C9">
        <v>5.04177294681993</v>
      </c>
      <c r="D9">
        <v>5.9743080785102</v>
      </c>
      <c r="E9">
        <v>6.90684321020046</v>
      </c>
    </row>
    <row r="10" spans="1:5" ht="14.25">
      <c r="A10" t="s">
        <v>30</v>
      </c>
      <c r="B10" t="s">
        <v>11</v>
      </c>
      <c r="C10">
        <v>35.5467832922725</v>
      </c>
      <c r="D10">
        <v>40.6671768904106</v>
      </c>
      <c r="E10">
        <v>45.7875704885487</v>
      </c>
    </row>
    <row r="11" spans="1:5" ht="14.25">
      <c r="A11" t="s">
        <v>30</v>
      </c>
      <c r="B11" t="s">
        <v>31</v>
      </c>
      <c r="C11">
        <v>81.3672093235773</v>
      </c>
      <c r="D11">
        <v>84.6560752973238</v>
      </c>
      <c r="E11">
        <v>87.9449412710704</v>
      </c>
    </row>
    <row r="12" spans="1:5" ht="14.25">
      <c r="A12" t="s">
        <v>6</v>
      </c>
      <c r="B12" t="s">
        <v>7</v>
      </c>
      <c r="C12">
        <v>3.98730942902246</v>
      </c>
      <c r="D12">
        <v>5.11960618368239</v>
      </c>
      <c r="E12">
        <v>6.25190293834232</v>
      </c>
    </row>
    <row r="13" spans="1:5" ht="14.25">
      <c r="A13" t="s">
        <v>12</v>
      </c>
      <c r="B13" t="s">
        <v>7</v>
      </c>
      <c r="C13">
        <v>0.0958088887250181</v>
      </c>
      <c r="D13">
        <v>0.116038780781338</v>
      </c>
      <c r="E13">
        <v>0.136268672837658</v>
      </c>
    </row>
    <row r="14" spans="1:5" ht="14.25">
      <c r="A14" t="s">
        <v>13</v>
      </c>
      <c r="B14" t="s">
        <v>7</v>
      </c>
      <c r="C14">
        <v>16.5274155812216</v>
      </c>
      <c r="D14">
        <v>19.1785992487218</v>
      </c>
      <c r="E14">
        <v>21.829782916222</v>
      </c>
    </row>
    <row r="15" spans="1:5" ht="14.25">
      <c r="A15" t="s">
        <v>14</v>
      </c>
      <c r="B15" t="s">
        <v>7</v>
      </c>
      <c r="C15">
        <v>0.0533898823342495</v>
      </c>
      <c r="D15">
        <v>0.459384290490421</v>
      </c>
      <c r="E15">
        <v>0.865378698646592</v>
      </c>
    </row>
    <row r="16" spans="1:5" ht="14.25">
      <c r="A16" t="s">
        <v>15</v>
      </c>
      <c r="B16" t="s">
        <v>7</v>
      </c>
      <c r="C16">
        <v>11.8517766577473</v>
      </c>
      <c r="D16">
        <v>12.7086739860307</v>
      </c>
      <c r="E16">
        <v>13.565571314314</v>
      </c>
    </row>
    <row r="17" spans="1:5" ht="14.25">
      <c r="A17" t="s">
        <v>16</v>
      </c>
      <c r="B17" t="s">
        <v>7</v>
      </c>
      <c r="C17">
        <v>7.85971578166875</v>
      </c>
      <c r="D17">
        <v>8.40645043552089</v>
      </c>
      <c r="E17">
        <v>8.95318508937302</v>
      </c>
    </row>
    <row r="18" spans="1:5" ht="14.25">
      <c r="A18" t="s">
        <v>17</v>
      </c>
      <c r="B18" t="s">
        <v>7</v>
      </c>
      <c r="C18">
        <v>1348.36502690838</v>
      </c>
      <c r="D18">
        <v>1416.85536830267</v>
      </c>
      <c r="E18">
        <v>1485.34570969696</v>
      </c>
    </row>
    <row r="19" spans="1:5" ht="14.25">
      <c r="A19" t="s">
        <v>6</v>
      </c>
      <c r="B19" t="s">
        <v>8</v>
      </c>
      <c r="C19">
        <v>30.6979562643823</v>
      </c>
      <c r="D19">
        <v>42.15</v>
      </c>
      <c r="E19">
        <v>53.6020437356177</v>
      </c>
    </row>
    <row r="20" spans="1:5" ht="14.25">
      <c r="A20" t="s">
        <v>12</v>
      </c>
      <c r="B20" t="s">
        <v>8</v>
      </c>
      <c r="C20">
        <v>3.63166299482104</v>
      </c>
      <c r="D20">
        <v>4.25</v>
      </c>
      <c r="E20">
        <v>4.86833700517896</v>
      </c>
    </row>
    <row r="21" spans="1:5" ht="14.25">
      <c r="A21" t="s">
        <v>13</v>
      </c>
      <c r="B21" t="s">
        <v>8</v>
      </c>
      <c r="C21">
        <v>45.3745663415853</v>
      </c>
      <c r="D21">
        <v>48</v>
      </c>
      <c r="E21">
        <v>50.6254336584147</v>
      </c>
    </row>
    <row r="22" spans="1:5" ht="14.25">
      <c r="A22" t="s">
        <v>14</v>
      </c>
      <c r="B22" t="s">
        <v>8</v>
      </c>
      <c r="C22">
        <v>3.2403010448158</v>
      </c>
      <c r="D22">
        <v>9.05</v>
      </c>
      <c r="E22">
        <v>14.8596989551842</v>
      </c>
    </row>
    <row r="23" spans="1:5" ht="14.25">
      <c r="A23" t="s">
        <v>15</v>
      </c>
      <c r="B23" t="s">
        <v>8</v>
      </c>
      <c r="C23">
        <v>51.890730075448</v>
      </c>
      <c r="D23">
        <v>57.1</v>
      </c>
      <c r="E23">
        <v>62.309269924552</v>
      </c>
    </row>
    <row r="24" spans="1:5" ht="14.25">
      <c r="A24" t="s">
        <v>16</v>
      </c>
      <c r="B24" t="s">
        <v>8</v>
      </c>
      <c r="C24">
        <v>36.0157701663582</v>
      </c>
      <c r="D24">
        <v>42.7</v>
      </c>
      <c r="E24">
        <v>49.3842298336418</v>
      </c>
    </row>
    <row r="25" spans="1:5" ht="14.25">
      <c r="A25" t="s">
        <v>17</v>
      </c>
      <c r="B25" t="s">
        <v>8</v>
      </c>
      <c r="C25">
        <v>2443.90725159161</v>
      </c>
      <c r="D25">
        <v>2546</v>
      </c>
      <c r="E25">
        <v>2648.09274840839</v>
      </c>
    </row>
    <row r="26" spans="1:5" ht="14.25">
      <c r="A26" t="s">
        <v>18</v>
      </c>
      <c r="B26" t="s">
        <v>8</v>
      </c>
      <c r="C26">
        <v>120</v>
      </c>
      <c r="D26">
        <v>120</v>
      </c>
      <c r="E26">
        <v>120</v>
      </c>
    </row>
    <row r="27" spans="1:5" ht="14.25">
      <c r="A27" t="s">
        <v>32</v>
      </c>
      <c r="B27" t="s">
        <v>8</v>
      </c>
      <c r="C27">
        <v>50</v>
      </c>
      <c r="D27">
        <v>50</v>
      </c>
      <c r="E27">
        <v>50</v>
      </c>
    </row>
    <row r="28" spans="1:5" ht="14.25">
      <c r="A28" t="s">
        <v>6</v>
      </c>
      <c r="B28" t="s">
        <v>9</v>
      </c>
      <c r="C28">
        <v>668.987658525051</v>
      </c>
      <c r="D28">
        <v>738.05</v>
      </c>
      <c r="E28">
        <v>807.112341474949</v>
      </c>
    </row>
    <row r="29" spans="1:5" ht="14.25">
      <c r="A29" t="s">
        <v>12</v>
      </c>
      <c r="B29" t="s">
        <v>9</v>
      </c>
      <c r="C29">
        <v>2006.8889437516</v>
      </c>
      <c r="D29">
        <v>2054.55</v>
      </c>
      <c r="E29">
        <v>2102.2110562484</v>
      </c>
    </row>
    <row r="30" spans="1:5" ht="14.25">
      <c r="A30" t="s">
        <v>13</v>
      </c>
      <c r="B30" t="s">
        <v>9</v>
      </c>
      <c r="C30">
        <v>1236.21156264451</v>
      </c>
      <c r="D30">
        <v>1267.45</v>
      </c>
      <c r="E30">
        <v>1298.68843735549</v>
      </c>
    </row>
    <row r="31" spans="1:5" ht="14.25">
      <c r="A31" t="s">
        <v>14</v>
      </c>
      <c r="B31" t="s">
        <v>9</v>
      </c>
      <c r="C31">
        <v>3.26321970825244</v>
      </c>
      <c r="D31">
        <v>11.75</v>
      </c>
      <c r="E31">
        <v>20.2367802917476</v>
      </c>
    </row>
    <row r="32" spans="1:5" ht="14.25">
      <c r="A32" t="s">
        <v>15</v>
      </c>
      <c r="B32" t="s">
        <v>9</v>
      </c>
      <c r="C32">
        <v>1984.41855290387</v>
      </c>
      <c r="D32">
        <v>2022.6</v>
      </c>
      <c r="E32">
        <v>2060.78144709613</v>
      </c>
    </row>
    <row r="33" spans="1:5" ht="14.25">
      <c r="A33" t="s">
        <v>16</v>
      </c>
      <c r="B33" t="s">
        <v>9</v>
      </c>
      <c r="C33">
        <v>3305.76526554492</v>
      </c>
      <c r="D33">
        <v>3348.9</v>
      </c>
      <c r="E33">
        <v>3392.03473445508</v>
      </c>
    </row>
    <row r="34" spans="1:5" ht="14.25">
      <c r="A34" t="s">
        <v>17</v>
      </c>
      <c r="B34" t="s">
        <v>9</v>
      </c>
      <c r="C34">
        <v>3303.7549951403</v>
      </c>
      <c r="D34">
        <v>3347</v>
      </c>
      <c r="E34">
        <v>3390.2450048597</v>
      </c>
    </row>
    <row r="35" spans="1:5" ht="14.25">
      <c r="A35" t="s">
        <v>18</v>
      </c>
      <c r="B35" t="s">
        <v>9</v>
      </c>
      <c r="C35">
        <v>1260.17003833446</v>
      </c>
      <c r="D35">
        <v>1265.95</v>
      </c>
      <c r="E35">
        <v>1271.72996166554</v>
      </c>
    </row>
    <row r="36" spans="1:5" ht="14.25">
      <c r="A36" t="s">
        <v>6</v>
      </c>
      <c r="B36" t="s">
        <v>10</v>
      </c>
      <c r="C36">
        <v>31.9801208485653</v>
      </c>
      <c r="D36">
        <v>40.685517857338</v>
      </c>
      <c r="E36">
        <v>49.3909148661108</v>
      </c>
    </row>
    <row r="37" spans="1:5" ht="14.25">
      <c r="A37" t="s">
        <v>15</v>
      </c>
      <c r="B37" t="s">
        <v>10</v>
      </c>
      <c r="C37">
        <v>34.7311426272023</v>
      </c>
      <c r="D37">
        <v>36.8917949771479</v>
      </c>
      <c r="E37">
        <v>39.0524473270936</v>
      </c>
    </row>
    <row r="38" spans="1:5" ht="14.25">
      <c r="A38" t="s">
        <v>14</v>
      </c>
      <c r="B38" t="s">
        <v>10</v>
      </c>
      <c r="C38">
        <v>76.6317782539933</v>
      </c>
      <c r="D38">
        <v>154.702804244125</v>
      </c>
      <c r="E38">
        <v>232.773830234256</v>
      </c>
    </row>
    <row r="39" spans="1:5" ht="14.25">
      <c r="A39" t="s">
        <v>16</v>
      </c>
      <c r="B39" t="s">
        <v>10</v>
      </c>
      <c r="C39">
        <v>13.8834910221985</v>
      </c>
      <c r="D39">
        <v>14.7481265922475</v>
      </c>
      <c r="E39">
        <v>15.6127621622965</v>
      </c>
    </row>
    <row r="40" spans="1:5" ht="14.25">
      <c r="A40" t="s">
        <v>17</v>
      </c>
      <c r="B40" t="s">
        <v>10</v>
      </c>
      <c r="C40">
        <v>2445.64099552174</v>
      </c>
      <c r="D40">
        <v>2562.98726904685</v>
      </c>
      <c r="E40">
        <v>2680.33354257196</v>
      </c>
    </row>
    <row r="41" spans="1:5" ht="14.25">
      <c r="A41" t="s">
        <v>18</v>
      </c>
      <c r="B41" t="s">
        <v>10</v>
      </c>
      <c r="C41">
        <v>550.040546194517</v>
      </c>
      <c r="D41">
        <v>552.589454676295</v>
      </c>
      <c r="E41">
        <v>555.138363158073</v>
      </c>
    </row>
    <row r="42" spans="1:5" ht="14.25">
      <c r="A42" t="s">
        <v>32</v>
      </c>
      <c r="B42" t="s">
        <v>10</v>
      </c>
      <c r="C42">
        <v>431.577249654827</v>
      </c>
      <c r="D42">
        <v>437.618556128516</v>
      </c>
      <c r="E42">
        <v>443.659862602206</v>
      </c>
    </row>
    <row r="43" spans="1:5" ht="14.25">
      <c r="A43" t="s">
        <v>6</v>
      </c>
      <c r="B43" t="s">
        <v>11</v>
      </c>
      <c r="C43">
        <v>298.096370284916</v>
      </c>
      <c r="D43">
        <v>302.111189232936</v>
      </c>
      <c r="E43">
        <v>306.126008180956</v>
      </c>
    </row>
    <row r="44" spans="1:5" ht="14.25">
      <c r="A44" t="s">
        <v>12</v>
      </c>
      <c r="B44" t="s">
        <v>11</v>
      </c>
      <c r="C44">
        <v>62.0303721944783</v>
      </c>
      <c r="D44">
        <v>115.958680523081</v>
      </c>
      <c r="E44">
        <v>169.886988851683</v>
      </c>
    </row>
    <row r="45" spans="1:5" ht="14.25">
      <c r="A45" t="s">
        <v>14</v>
      </c>
      <c r="B45" t="s">
        <v>11</v>
      </c>
      <c r="C45">
        <v>86.1650999971267</v>
      </c>
      <c r="D45">
        <v>178.85515917104</v>
      </c>
      <c r="E45">
        <v>271.545218344954</v>
      </c>
    </row>
    <row r="46" spans="1:5" ht="14.25">
      <c r="A46" t="s">
        <v>15</v>
      </c>
      <c r="B46" t="s">
        <v>11</v>
      </c>
      <c r="C46">
        <v>300.809072187594</v>
      </c>
      <c r="D46">
        <v>301.866941538964</v>
      </c>
      <c r="E46">
        <v>302.924810890334</v>
      </c>
    </row>
    <row r="47" spans="1:5" ht="14.25">
      <c r="A47" t="s">
        <v>16</v>
      </c>
      <c r="B47" t="s">
        <v>11</v>
      </c>
      <c r="C47">
        <v>255.4988232879</v>
      </c>
      <c r="D47">
        <v>265.37782645202</v>
      </c>
      <c r="E47">
        <v>275.256829616139</v>
      </c>
    </row>
    <row r="48" spans="1:5" ht="14.25">
      <c r="A48" t="s">
        <v>17</v>
      </c>
      <c r="B48" t="s">
        <v>11</v>
      </c>
      <c r="C48">
        <v>4242.11586555791</v>
      </c>
      <c r="D48">
        <v>4356.73539146794</v>
      </c>
      <c r="E48">
        <v>4471.35491737796</v>
      </c>
    </row>
    <row r="49" spans="1:5" ht="14.25">
      <c r="A49" t="s">
        <v>18</v>
      </c>
      <c r="B49" t="s">
        <v>11</v>
      </c>
      <c r="C49">
        <v>669.108178199292</v>
      </c>
      <c r="D49">
        <v>671.682172377814</v>
      </c>
      <c r="E49">
        <v>674.256166556336</v>
      </c>
    </row>
    <row r="50" spans="1:5" ht="14.25">
      <c r="A50" t="s">
        <v>32</v>
      </c>
      <c r="B50" t="s">
        <v>11</v>
      </c>
      <c r="C50">
        <v>614.047436324935</v>
      </c>
      <c r="D50">
        <v>617.356684794108</v>
      </c>
      <c r="E50">
        <v>620.665933263281</v>
      </c>
    </row>
    <row r="51" spans="1:5" ht="14.25">
      <c r="A51" t="s">
        <v>19</v>
      </c>
      <c r="B51" t="s">
        <v>20</v>
      </c>
      <c r="C51">
        <v>1784.93213324442</v>
      </c>
      <c r="D51">
        <v>1808.05</v>
      </c>
      <c r="E51">
        <v>1831.16786675558</v>
      </c>
    </row>
    <row r="52" spans="1:5" ht="14.25">
      <c r="A52" t="s">
        <v>19</v>
      </c>
      <c r="B52" t="s">
        <v>21</v>
      </c>
      <c r="C52">
        <v>37.2963442611893</v>
      </c>
      <c r="D52">
        <v>38.1904736215567</v>
      </c>
      <c r="E52">
        <v>39.0846029819241</v>
      </c>
    </row>
    <row r="53" spans="1:5" ht="14.25">
      <c r="A53" t="s">
        <v>19</v>
      </c>
      <c r="B53" t="s">
        <v>22</v>
      </c>
      <c r="C53">
        <v>60.6623608450322</v>
      </c>
      <c r="D53">
        <v>61.4308255864836</v>
      </c>
      <c r="E53">
        <v>62.1992903279349</v>
      </c>
    </row>
    <row r="54" spans="1:5" ht="14.25">
      <c r="A54" t="s">
        <v>19</v>
      </c>
      <c r="B54" t="s">
        <v>23</v>
      </c>
      <c r="C54">
        <v>0</v>
      </c>
      <c r="D54">
        <v>0.378700791959711</v>
      </c>
      <c r="E54">
        <v>0.977562071900156</v>
      </c>
    </row>
    <row r="55" spans="1:5" ht="14.25">
      <c r="A55" t="s">
        <v>24</v>
      </c>
      <c r="B55" t="s">
        <v>23</v>
      </c>
      <c r="C55">
        <v>0</v>
      </c>
      <c r="D55">
        <v>0.363591465772164</v>
      </c>
      <c r="E55">
        <v>0.96327174681186</v>
      </c>
    </row>
    <row r="56" spans="1:5" ht="14.25">
      <c r="A56" t="s">
        <v>24</v>
      </c>
      <c r="B56" t="s">
        <v>22</v>
      </c>
      <c r="C56">
        <v>61.5854558659698</v>
      </c>
      <c r="D56">
        <v>62.516546344855</v>
      </c>
      <c r="E56">
        <v>63.4476368237401</v>
      </c>
    </row>
    <row r="57" spans="1:5" ht="14.25">
      <c r="A57" t="s">
        <v>24</v>
      </c>
      <c r="B57" t="s">
        <v>21</v>
      </c>
      <c r="C57">
        <v>35.89807277979</v>
      </c>
      <c r="D57">
        <v>37.1198621893729</v>
      </c>
      <c r="E57">
        <v>38.3416515989557</v>
      </c>
    </row>
    <row r="58" spans="1:5" ht="14.25">
      <c r="A58" t="s">
        <v>24</v>
      </c>
      <c r="B58" t="s">
        <v>20</v>
      </c>
      <c r="C58">
        <v>1606.09319668058</v>
      </c>
      <c r="D58">
        <v>1631.8</v>
      </c>
      <c r="E58">
        <v>1657.50680331942</v>
      </c>
    </row>
    <row r="59" spans="1:5" ht="14.25">
      <c r="A59" t="s">
        <v>25</v>
      </c>
      <c r="B59" t="s">
        <v>20</v>
      </c>
      <c r="C59">
        <v>1366.92880143897</v>
      </c>
      <c r="D59">
        <v>1380.3</v>
      </c>
      <c r="E59">
        <v>1393.67119856103</v>
      </c>
    </row>
    <row r="60" spans="1:5" ht="14.25">
      <c r="A60" t="s">
        <v>25</v>
      </c>
      <c r="B60" t="s">
        <v>21</v>
      </c>
      <c r="C60">
        <v>31.8288701367989</v>
      </c>
      <c r="D60">
        <v>33.5799441253881</v>
      </c>
      <c r="E60">
        <v>35.3310181139774</v>
      </c>
    </row>
    <row r="61" spans="1:5" ht="14.25">
      <c r="A61" t="s">
        <v>25</v>
      </c>
      <c r="B61" t="s">
        <v>22</v>
      </c>
      <c r="C61">
        <v>63.9737292568351</v>
      </c>
      <c r="D61">
        <v>64.5464819599709</v>
      </c>
      <c r="E61">
        <v>65.1192346631067</v>
      </c>
    </row>
    <row r="62" spans="1:5" ht="14.25">
      <c r="A62" t="s">
        <v>25</v>
      </c>
      <c r="B62" t="s">
        <v>23</v>
      </c>
      <c r="C62">
        <v>0.411939435341956</v>
      </c>
      <c r="D62">
        <v>1.87357391464098</v>
      </c>
      <c r="E62">
        <v>3.33520839394001</v>
      </c>
    </row>
    <row r="63" spans="1:5" ht="14.25">
      <c r="A63" t="s">
        <v>26</v>
      </c>
      <c r="B63" t="s">
        <v>20</v>
      </c>
      <c r="C63">
        <v>0</v>
      </c>
      <c r="D63">
        <v>0</v>
      </c>
      <c r="E63">
        <v>0</v>
      </c>
    </row>
    <row r="64" spans="1:5" ht="14.25">
      <c r="A64" t="s">
        <v>26</v>
      </c>
      <c r="B64" t="s">
        <v>21</v>
      </c>
      <c r="C64">
        <v>100</v>
      </c>
      <c r="D64">
        <v>100</v>
      </c>
      <c r="E64">
        <v>100</v>
      </c>
    </row>
    <row r="65" spans="1:5" ht="14.25">
      <c r="A65" t="s">
        <v>26</v>
      </c>
      <c r="B65" t="s">
        <v>22</v>
      </c>
      <c r="C65">
        <v>0</v>
      </c>
      <c r="D65">
        <v>0</v>
      </c>
      <c r="E65">
        <v>0</v>
      </c>
    </row>
    <row r="66" spans="1:5" ht="14.25">
      <c r="A66" t="s">
        <v>26</v>
      </c>
      <c r="B66" t="s">
        <v>23</v>
      </c>
      <c r="C66">
        <v>0</v>
      </c>
      <c r="D66">
        <v>0</v>
      </c>
      <c r="E66">
        <v>0</v>
      </c>
    </row>
    <row r="67" spans="1:5" ht="14.25">
      <c r="A67" t="s">
        <v>18</v>
      </c>
      <c r="B67" t="s">
        <v>27</v>
      </c>
      <c r="C67">
        <v>111.435764410071</v>
      </c>
      <c r="D67">
        <v>112.7</v>
      </c>
      <c r="E67">
        <v>113.964235589929</v>
      </c>
    </row>
    <row r="68" spans="1:5" ht="14.25">
      <c r="A68" t="s">
        <v>32</v>
      </c>
      <c r="B68" t="s">
        <v>27</v>
      </c>
      <c r="C68">
        <v>8.38876455022881</v>
      </c>
      <c r="D68">
        <v>14.3</v>
      </c>
      <c r="E68">
        <v>20.2112354497712</v>
      </c>
    </row>
    <row r="69" spans="1:5" ht="14.25">
      <c r="A69" t="s">
        <v>18</v>
      </c>
      <c r="B69" t="s">
        <v>7</v>
      </c>
      <c r="C69">
        <v>118.967133862131</v>
      </c>
      <c r="D69">
        <v>118.988054802564</v>
      </c>
      <c r="E69">
        <v>119.008975742998</v>
      </c>
    </row>
    <row r="70" spans="1:5" ht="14.25">
      <c r="A70" t="s">
        <v>32</v>
      </c>
      <c r="B70" t="s">
        <v>7</v>
      </c>
      <c r="C70">
        <v>46.4052832903001</v>
      </c>
      <c r="D70">
        <v>47.0818649074218</v>
      </c>
      <c r="E70">
        <v>47.7584465245435</v>
      </c>
    </row>
  </sheetData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4.25">
      <c r="A1" t="s">
        <v>0</v>
      </c>
      <c r="B1" t="s">
        <v>1</v>
      </c>
      <c r="C1">
        <v>79.1970965536138</v>
      </c>
      <c r="D1">
        <v>79.9675759089841</v>
      </c>
      <c r="E1">
        <v>80.7380552643543</v>
      </c>
    </row>
    <row r="2" spans="1:5" ht="14.25">
      <c r="A2" t="s">
        <v>2</v>
      </c>
      <c r="B2" t="s">
        <v>1</v>
      </c>
      <c r="C2">
        <v>84.3970687298929</v>
      </c>
      <c r="D2">
        <v>87.0626871705346</v>
      </c>
      <c r="E2">
        <v>89.7283056111762</v>
      </c>
    </row>
    <row r="3" spans="1:5" ht="14.25">
      <c r="A3" t="s">
        <v>3</v>
      </c>
      <c r="B3" t="s">
        <v>1</v>
      </c>
      <c r="C3">
        <v>98.9958046109421</v>
      </c>
      <c r="D3">
        <v>99.1873015140919</v>
      </c>
      <c r="E3">
        <v>99.3787984172417</v>
      </c>
    </row>
    <row r="4" spans="1:5" ht="14.25">
      <c r="A4" t="s">
        <v>4</v>
      </c>
      <c r="B4" t="s">
        <v>1</v>
      </c>
      <c r="C4">
        <v>65.7864255452498</v>
      </c>
      <c r="D4">
        <v>66.070794983088</v>
      </c>
      <c r="E4">
        <v>66.3551644209262</v>
      </c>
    </row>
    <row r="5" spans="1:5" ht="14.25">
      <c r="A5" t="s">
        <v>5</v>
      </c>
      <c r="B5" t="s">
        <v>1</v>
      </c>
      <c r="C5">
        <v>69.2310875245491</v>
      </c>
      <c r="D5">
        <v>70.0114805554401</v>
      </c>
      <c r="E5">
        <v>70.7918735863312</v>
      </c>
    </row>
    <row r="6" spans="1:5" ht="14.25">
      <c r="A6" t="s">
        <v>28</v>
      </c>
      <c r="B6" t="s">
        <v>1</v>
      </c>
      <c r="C6">
        <v>91.3689390862071</v>
      </c>
      <c r="D6">
        <v>93.4343653404692</v>
      </c>
      <c r="E6">
        <v>95.4997915947313</v>
      </c>
    </row>
    <row r="7" spans="1:5" ht="14.25">
      <c r="A7" t="s">
        <v>29</v>
      </c>
      <c r="B7" t="s">
        <v>1</v>
      </c>
      <c r="C7">
        <v>0.298165870754598</v>
      </c>
      <c r="D7">
        <v>1.93388914485654</v>
      </c>
      <c r="E7">
        <v>3.56961241895848</v>
      </c>
    </row>
    <row r="8" spans="1:5" ht="14.25">
      <c r="A8" t="s">
        <v>30</v>
      </c>
      <c r="B8" t="s">
        <v>8</v>
      </c>
      <c r="C8">
        <v>2.9030924756189</v>
      </c>
      <c r="D8">
        <v>3.1</v>
      </c>
      <c r="E8">
        <v>3.2969075243811</v>
      </c>
    </row>
    <row r="9" spans="1:5" ht="14.25">
      <c r="A9" t="s">
        <v>30</v>
      </c>
      <c r="B9" t="s">
        <v>10</v>
      </c>
      <c r="C9">
        <v>5.02299632723471</v>
      </c>
      <c r="D9">
        <v>5.98832717336022</v>
      </c>
      <c r="E9">
        <v>6.95365801948574</v>
      </c>
    </row>
    <row r="10" spans="1:5" ht="14.25">
      <c r="A10" t="s">
        <v>30</v>
      </c>
      <c r="B10" t="s">
        <v>11</v>
      </c>
      <c r="C10">
        <v>35.7497022737307</v>
      </c>
      <c r="D10">
        <v>40.7720077107737</v>
      </c>
      <c r="E10">
        <v>45.7943131478168</v>
      </c>
    </row>
    <row r="11" spans="1:5" ht="14.25">
      <c r="A11" t="s">
        <v>30</v>
      </c>
      <c r="B11" t="s">
        <v>31</v>
      </c>
      <c r="C11">
        <v>81.2220130996446</v>
      </c>
      <c r="D11">
        <v>84.5699759921899</v>
      </c>
      <c r="E11">
        <v>87.9179388847353</v>
      </c>
    </row>
    <row r="12" spans="1:5" ht="14.25">
      <c r="A12" t="s">
        <v>6</v>
      </c>
      <c r="B12" t="s">
        <v>7</v>
      </c>
      <c r="C12">
        <v>11.8513583532776</v>
      </c>
      <c r="D12">
        <v>19.0345775428961</v>
      </c>
      <c r="E12">
        <v>26.2177967325147</v>
      </c>
    </row>
    <row r="13" spans="1:5" ht="14.25">
      <c r="A13" t="s">
        <v>12</v>
      </c>
      <c r="B13" t="s">
        <v>7</v>
      </c>
      <c r="C13">
        <v>102.192911577788</v>
      </c>
      <c r="D13">
        <v>133.774375638649</v>
      </c>
      <c r="E13">
        <v>165.355839699511</v>
      </c>
    </row>
    <row r="14" spans="1:5" ht="14.25">
      <c r="A14" t="s">
        <v>13</v>
      </c>
      <c r="B14" t="s">
        <v>7</v>
      </c>
      <c r="C14">
        <v>16.5290209900997</v>
      </c>
      <c r="D14">
        <v>19.2415722917182</v>
      </c>
      <c r="E14">
        <v>21.9541235933367</v>
      </c>
    </row>
    <row r="15" spans="1:5" ht="14.25">
      <c r="A15" t="s">
        <v>14</v>
      </c>
      <c r="B15" t="s">
        <v>7</v>
      </c>
      <c r="C15">
        <v>0.0452848192257772</v>
      </c>
      <c r="D15">
        <v>0.450327397743471</v>
      </c>
      <c r="E15">
        <v>0.855369976261166</v>
      </c>
    </row>
    <row r="16" spans="1:5" ht="14.25">
      <c r="A16" t="s">
        <v>15</v>
      </c>
      <c r="B16" t="s">
        <v>7</v>
      </c>
      <c r="C16">
        <v>15.6320617255734</v>
      </c>
      <c r="D16">
        <v>17.2736157789543</v>
      </c>
      <c r="E16">
        <v>18.9151698323351</v>
      </c>
    </row>
    <row r="17" spans="1:5" ht="14.25">
      <c r="A17" t="s">
        <v>16</v>
      </c>
      <c r="B17" t="s">
        <v>7</v>
      </c>
      <c r="C17">
        <v>7.57096370168589</v>
      </c>
      <c r="D17">
        <v>7.97452169188743</v>
      </c>
      <c r="E17">
        <v>8.37807968208898</v>
      </c>
    </row>
    <row r="18" spans="1:5" ht="14.25">
      <c r="A18" t="s">
        <v>17</v>
      </c>
      <c r="B18" t="s">
        <v>7</v>
      </c>
      <c r="C18">
        <v>1234.35959978579</v>
      </c>
      <c r="D18">
        <v>1278.45678139224</v>
      </c>
      <c r="E18">
        <v>1322.55396299869</v>
      </c>
    </row>
    <row r="19" spans="1:5" ht="14.25">
      <c r="A19" t="s">
        <v>6</v>
      </c>
      <c r="B19" t="s">
        <v>8</v>
      </c>
      <c r="C19">
        <v>50.1868572072504</v>
      </c>
      <c r="D19">
        <v>73.6</v>
      </c>
      <c r="E19">
        <v>97.0131427927496</v>
      </c>
    </row>
    <row r="20" spans="1:5" ht="14.25">
      <c r="A20" t="s">
        <v>12</v>
      </c>
      <c r="B20" t="s">
        <v>8</v>
      </c>
      <c r="C20">
        <v>184.194826748469</v>
      </c>
      <c r="D20">
        <v>229.15</v>
      </c>
      <c r="E20">
        <v>274.105173251531</v>
      </c>
    </row>
    <row r="21" spans="1:5" ht="14.25">
      <c r="A21" t="s">
        <v>13</v>
      </c>
      <c r="B21" t="s">
        <v>8</v>
      </c>
      <c r="C21">
        <v>45.520889967769</v>
      </c>
      <c r="D21">
        <v>48.05</v>
      </c>
      <c r="E21">
        <v>50.579110032231</v>
      </c>
    </row>
    <row r="22" spans="1:5" ht="14.25">
      <c r="A22" t="s">
        <v>14</v>
      </c>
      <c r="B22" t="s">
        <v>8</v>
      </c>
      <c r="C22">
        <v>2.94252605965699</v>
      </c>
      <c r="D22">
        <v>8.75</v>
      </c>
      <c r="E22">
        <v>14.557473940343</v>
      </c>
    </row>
    <row r="23" spans="1:5" ht="14.25">
      <c r="A23" t="s">
        <v>15</v>
      </c>
      <c r="B23" t="s">
        <v>8</v>
      </c>
      <c r="C23">
        <v>55.1108655138202</v>
      </c>
      <c r="D23">
        <v>60.6</v>
      </c>
      <c r="E23">
        <v>66.0891344861798</v>
      </c>
    </row>
    <row r="24" spans="1:5" ht="14.25">
      <c r="A24" t="s">
        <v>16</v>
      </c>
      <c r="B24" t="s">
        <v>8</v>
      </c>
      <c r="C24">
        <v>34.6873660920725</v>
      </c>
      <c r="D24">
        <v>39.15</v>
      </c>
      <c r="E24">
        <v>43.6126339079275</v>
      </c>
    </row>
    <row r="25" spans="1:5" ht="14.25">
      <c r="A25" t="s">
        <v>17</v>
      </c>
      <c r="B25" t="s">
        <v>8</v>
      </c>
      <c r="C25">
        <v>2266.95560564922</v>
      </c>
      <c r="D25">
        <v>2327.5</v>
      </c>
      <c r="E25">
        <v>2388.04439435078</v>
      </c>
    </row>
    <row r="26" spans="1:5" ht="14.25">
      <c r="A26" t="s">
        <v>18</v>
      </c>
      <c r="B26" t="s">
        <v>8</v>
      </c>
      <c r="C26">
        <v>120</v>
      </c>
      <c r="D26">
        <v>120</v>
      </c>
      <c r="E26">
        <v>120</v>
      </c>
    </row>
    <row r="27" spans="1:5" ht="14.25">
      <c r="A27" t="s">
        <v>32</v>
      </c>
      <c r="B27" t="s">
        <v>8</v>
      </c>
      <c r="C27">
        <v>50</v>
      </c>
      <c r="D27">
        <v>50</v>
      </c>
      <c r="E27">
        <v>50</v>
      </c>
    </row>
    <row r="28" spans="1:5" ht="14.25">
      <c r="A28" t="s">
        <v>6</v>
      </c>
      <c r="B28" t="s">
        <v>9</v>
      </c>
      <c r="C28">
        <v>674.602243123594</v>
      </c>
      <c r="D28">
        <v>744.1</v>
      </c>
      <c r="E28">
        <v>813.597756876406</v>
      </c>
    </row>
    <row r="29" spans="1:5" ht="14.25">
      <c r="A29" t="s">
        <v>12</v>
      </c>
      <c r="B29" t="s">
        <v>9</v>
      </c>
      <c r="C29">
        <v>2005.26180418803</v>
      </c>
      <c r="D29">
        <v>2052.15</v>
      </c>
      <c r="E29">
        <v>2099.03819581197</v>
      </c>
    </row>
    <row r="30" spans="1:5" ht="14.25">
      <c r="A30" t="s">
        <v>13</v>
      </c>
      <c r="B30" t="s">
        <v>9</v>
      </c>
      <c r="C30">
        <v>1234.78822743177</v>
      </c>
      <c r="D30">
        <v>1265.55</v>
      </c>
      <c r="E30">
        <v>1296.31177256823</v>
      </c>
    </row>
    <row r="31" spans="1:5" ht="14.25">
      <c r="A31" t="s">
        <v>14</v>
      </c>
      <c r="B31" t="s">
        <v>9</v>
      </c>
      <c r="C31">
        <v>3.08711150173424</v>
      </c>
      <c r="D31">
        <v>11.55</v>
      </c>
      <c r="E31">
        <v>20.0128884982658</v>
      </c>
    </row>
    <row r="32" spans="1:5" ht="14.25">
      <c r="A32" t="s">
        <v>15</v>
      </c>
      <c r="B32" t="s">
        <v>9</v>
      </c>
      <c r="C32">
        <v>1981.62531287322</v>
      </c>
      <c r="D32">
        <v>2019.3</v>
      </c>
      <c r="E32">
        <v>2056.97468712678</v>
      </c>
    </row>
    <row r="33" spans="1:5" ht="14.25">
      <c r="A33" t="s">
        <v>16</v>
      </c>
      <c r="B33" t="s">
        <v>9</v>
      </c>
      <c r="C33">
        <v>3153.19203306117</v>
      </c>
      <c r="D33">
        <v>3190.55</v>
      </c>
      <c r="E33">
        <v>3227.90796693883</v>
      </c>
    </row>
    <row r="34" spans="1:5" ht="14.25">
      <c r="A34" t="s">
        <v>17</v>
      </c>
      <c r="B34" t="s">
        <v>9</v>
      </c>
      <c r="C34">
        <v>3153.27910767481</v>
      </c>
      <c r="D34">
        <v>3190</v>
      </c>
      <c r="E34">
        <v>3226.72089232519</v>
      </c>
    </row>
    <row r="35" spans="1:5" ht="14.25">
      <c r="A35" t="s">
        <v>18</v>
      </c>
      <c r="B35" t="s">
        <v>9</v>
      </c>
      <c r="C35">
        <v>1260.18370300615</v>
      </c>
      <c r="D35">
        <v>1265.85</v>
      </c>
      <c r="E35">
        <v>1271.51629699385</v>
      </c>
    </row>
    <row r="36" spans="1:5" ht="14.25">
      <c r="A36" t="s">
        <v>6</v>
      </c>
      <c r="B36" t="s">
        <v>10</v>
      </c>
      <c r="C36">
        <v>103.884320152203</v>
      </c>
      <c r="D36">
        <v>143.022984683647</v>
      </c>
      <c r="E36">
        <v>182.16164921509</v>
      </c>
    </row>
    <row r="37" spans="1:5" ht="14.25">
      <c r="A37" t="s">
        <v>15</v>
      </c>
      <c r="B37" t="s">
        <v>10</v>
      </c>
      <c r="C37">
        <v>45.9936490132889</v>
      </c>
      <c r="D37">
        <v>50.2463980581737</v>
      </c>
      <c r="E37">
        <v>54.4991471030585</v>
      </c>
    </row>
    <row r="38" spans="1:5" ht="14.25">
      <c r="A38" t="s">
        <v>14</v>
      </c>
      <c r="B38" t="s">
        <v>10</v>
      </c>
      <c r="C38">
        <v>76.4562630584617</v>
      </c>
      <c r="D38">
        <v>154.465159253795</v>
      </c>
      <c r="E38">
        <v>232.474055449128</v>
      </c>
    </row>
    <row r="39" spans="1:5" ht="14.25">
      <c r="A39" t="s">
        <v>16</v>
      </c>
      <c r="B39" t="s">
        <v>10</v>
      </c>
      <c r="C39">
        <v>13.9147145277929</v>
      </c>
      <c r="D39">
        <v>14.6306601399301</v>
      </c>
      <c r="E39">
        <v>15.3466057520673</v>
      </c>
    </row>
    <row r="40" spans="1:5" ht="14.25">
      <c r="A40" t="s">
        <v>17</v>
      </c>
      <c r="B40" t="s">
        <v>10</v>
      </c>
      <c r="C40">
        <v>2358.23026480643</v>
      </c>
      <c r="D40">
        <v>2443.63325117901</v>
      </c>
      <c r="E40">
        <v>2529.0362375516</v>
      </c>
    </row>
    <row r="41" spans="1:5" ht="14.25">
      <c r="A41" t="s">
        <v>18</v>
      </c>
      <c r="B41" t="s">
        <v>10</v>
      </c>
      <c r="C41">
        <v>551.03709374425</v>
      </c>
      <c r="D41">
        <v>553.451616178031</v>
      </c>
      <c r="E41">
        <v>555.866138611812</v>
      </c>
    </row>
    <row r="42" spans="1:5" ht="14.25">
      <c r="A42" t="s">
        <v>32</v>
      </c>
      <c r="B42" t="s">
        <v>10</v>
      </c>
      <c r="C42">
        <v>441.239222466654</v>
      </c>
      <c r="D42">
        <v>444.676190867853</v>
      </c>
      <c r="E42">
        <v>448.113159269051</v>
      </c>
    </row>
    <row r="43" spans="1:5" ht="14.25">
      <c r="A43" t="s">
        <v>6</v>
      </c>
      <c r="B43" t="s">
        <v>11</v>
      </c>
      <c r="C43">
        <v>428.524900451682</v>
      </c>
      <c r="D43">
        <v>516.699484886182</v>
      </c>
      <c r="E43">
        <v>604.874069320681</v>
      </c>
    </row>
    <row r="44" spans="1:5" ht="14.25">
      <c r="A44" t="s">
        <v>12</v>
      </c>
      <c r="B44" t="s">
        <v>11</v>
      </c>
      <c r="C44">
        <v>611.004313072752</v>
      </c>
      <c r="D44">
        <v>746.245167560158</v>
      </c>
      <c r="E44">
        <v>881.486022047564</v>
      </c>
    </row>
    <row r="45" spans="1:5" ht="14.25">
      <c r="A45" t="s">
        <v>14</v>
      </c>
      <c r="B45" t="s">
        <v>11</v>
      </c>
      <c r="C45">
        <v>85.9256706036506</v>
      </c>
      <c r="D45">
        <v>178.504885178365</v>
      </c>
      <c r="E45">
        <v>271.08409975308</v>
      </c>
    </row>
    <row r="46" spans="1:5" ht="14.25">
      <c r="A46" t="s">
        <v>15</v>
      </c>
      <c r="B46" t="s">
        <v>11</v>
      </c>
      <c r="C46">
        <v>321.862155890174</v>
      </c>
      <c r="D46">
        <v>329.208057226766</v>
      </c>
      <c r="E46">
        <v>336.553958563358</v>
      </c>
    </row>
    <row r="47" spans="1:5" ht="14.25">
      <c r="A47" t="s">
        <v>16</v>
      </c>
      <c r="B47" t="s">
        <v>11</v>
      </c>
      <c r="C47">
        <v>313.47041855785</v>
      </c>
      <c r="D47">
        <v>315.447235412533</v>
      </c>
      <c r="E47">
        <v>317.424052267216</v>
      </c>
    </row>
    <row r="48" spans="1:5" ht="14.25">
      <c r="A48" t="s">
        <v>17</v>
      </c>
      <c r="B48" t="s">
        <v>11</v>
      </c>
      <c r="C48">
        <v>4147.97560534126</v>
      </c>
      <c r="D48">
        <v>4231.97323428331</v>
      </c>
      <c r="E48">
        <v>4315.97086322536</v>
      </c>
    </row>
    <row r="49" spans="1:5" ht="14.25">
      <c r="A49" t="s">
        <v>18</v>
      </c>
      <c r="B49" t="s">
        <v>11</v>
      </c>
      <c r="C49">
        <v>669.549664704411</v>
      </c>
      <c r="D49">
        <v>672.04466468522</v>
      </c>
      <c r="E49">
        <v>674.53966466603</v>
      </c>
    </row>
    <row r="50" spans="1:5" ht="14.25">
      <c r="A50" t="s">
        <v>32</v>
      </c>
      <c r="B50" t="s">
        <v>11</v>
      </c>
      <c r="C50">
        <v>613.397962676356</v>
      </c>
      <c r="D50">
        <v>616.470709525802</v>
      </c>
      <c r="E50">
        <v>619.543456375248</v>
      </c>
    </row>
    <row r="51" spans="1:5" ht="14.25">
      <c r="A51" t="s">
        <v>19</v>
      </c>
      <c r="B51" t="s">
        <v>20</v>
      </c>
      <c r="C51">
        <v>1785.98082051366</v>
      </c>
      <c r="D51">
        <v>1810.4</v>
      </c>
      <c r="E51">
        <v>1834.81917948634</v>
      </c>
    </row>
    <row r="52" spans="1:5" ht="14.25">
      <c r="A52" t="s">
        <v>19</v>
      </c>
      <c r="B52" t="s">
        <v>21</v>
      </c>
      <c r="C52">
        <v>37.2808687172278</v>
      </c>
      <c r="D52">
        <v>38.1831021716278</v>
      </c>
      <c r="E52">
        <v>39.0853356260277</v>
      </c>
    </row>
    <row r="53" spans="1:5" ht="14.25">
      <c r="A53" t="s">
        <v>19</v>
      </c>
      <c r="B53" t="s">
        <v>22</v>
      </c>
      <c r="C53">
        <v>60.72187690398</v>
      </c>
      <c r="D53">
        <v>61.5130016172825</v>
      </c>
      <c r="E53">
        <v>62.304126330585</v>
      </c>
    </row>
    <row r="54" spans="1:5" ht="14.25">
      <c r="A54" t="s">
        <v>19</v>
      </c>
      <c r="B54" t="s">
        <v>23</v>
      </c>
      <c r="C54">
        <v>0</v>
      </c>
      <c r="D54">
        <v>0.303896211089715</v>
      </c>
      <c r="E54">
        <v>0.902292061469482</v>
      </c>
    </row>
    <row r="55" spans="1:5" ht="14.25">
      <c r="A55" t="s">
        <v>24</v>
      </c>
      <c r="B55" t="s">
        <v>23</v>
      </c>
      <c r="C55">
        <v>0</v>
      </c>
      <c r="D55">
        <v>0.457961921316608</v>
      </c>
      <c r="E55">
        <v>1.17350252339013</v>
      </c>
    </row>
    <row r="56" spans="1:5" ht="14.25">
      <c r="A56" t="s">
        <v>24</v>
      </c>
      <c r="B56" t="s">
        <v>22</v>
      </c>
      <c r="C56">
        <v>61.5585536478955</v>
      </c>
      <c r="D56">
        <v>62.4553867370606</v>
      </c>
      <c r="E56">
        <v>63.3522198262257</v>
      </c>
    </row>
    <row r="57" spans="1:5" ht="14.25">
      <c r="A57" t="s">
        <v>24</v>
      </c>
      <c r="B57" t="s">
        <v>21</v>
      </c>
      <c r="C57">
        <v>35.8095406607747</v>
      </c>
      <c r="D57">
        <v>37.0866513416228</v>
      </c>
      <c r="E57">
        <v>38.3637620224709</v>
      </c>
    </row>
    <row r="58" spans="1:5" ht="14.25">
      <c r="A58" t="s">
        <v>24</v>
      </c>
      <c r="B58" t="s">
        <v>20</v>
      </c>
      <c r="C58">
        <v>1605.86217748214</v>
      </c>
      <c r="D58">
        <v>1630.25</v>
      </c>
      <c r="E58">
        <v>1654.63782251786</v>
      </c>
    </row>
    <row r="59" spans="1:5" ht="14.25">
      <c r="A59" t="s">
        <v>25</v>
      </c>
      <c r="B59" t="s">
        <v>20</v>
      </c>
      <c r="C59">
        <v>1366.26686600252</v>
      </c>
      <c r="D59">
        <v>1379.75</v>
      </c>
      <c r="E59">
        <v>1393.23313399748</v>
      </c>
    </row>
    <row r="60" spans="1:5" ht="14.25">
      <c r="A60" t="s">
        <v>25</v>
      </c>
      <c r="B60" t="s">
        <v>21</v>
      </c>
      <c r="C60">
        <v>32.6708587963594</v>
      </c>
      <c r="D60">
        <v>34.1093160354109</v>
      </c>
      <c r="E60">
        <v>35.5477732744624</v>
      </c>
    </row>
    <row r="61" spans="1:5" ht="14.25">
      <c r="A61" t="s">
        <v>25</v>
      </c>
      <c r="B61" t="s">
        <v>22</v>
      </c>
      <c r="C61">
        <v>63.9472195715487</v>
      </c>
      <c r="D61">
        <v>64.5222393509797</v>
      </c>
      <c r="E61">
        <v>65.0972591304107</v>
      </c>
    </row>
    <row r="62" spans="1:5" ht="14.25">
      <c r="A62" t="s">
        <v>25</v>
      </c>
      <c r="B62" t="s">
        <v>23</v>
      </c>
      <c r="C62">
        <v>0.191010142414979</v>
      </c>
      <c r="D62">
        <v>1.36844461360937</v>
      </c>
      <c r="E62">
        <v>2.54587908480376</v>
      </c>
    </row>
    <row r="63" spans="1:5" ht="14.25">
      <c r="A63" t="s">
        <v>26</v>
      </c>
      <c r="B63" t="s">
        <v>20</v>
      </c>
      <c r="C63">
        <v>0</v>
      </c>
      <c r="D63">
        <v>0</v>
      </c>
      <c r="E63">
        <v>0</v>
      </c>
    </row>
    <row r="64" spans="1:5" ht="14.25">
      <c r="A64" t="s">
        <v>26</v>
      </c>
      <c r="B64" t="s">
        <v>21</v>
      </c>
      <c r="C64">
        <v>100</v>
      </c>
      <c r="D64">
        <v>100</v>
      </c>
      <c r="E64">
        <v>100</v>
      </c>
    </row>
    <row r="65" spans="1:5" ht="14.25">
      <c r="A65" t="s">
        <v>26</v>
      </c>
      <c r="B65" t="s">
        <v>22</v>
      </c>
      <c r="C65">
        <v>0</v>
      </c>
      <c r="D65">
        <v>0</v>
      </c>
      <c r="E65">
        <v>0</v>
      </c>
    </row>
    <row r="66" spans="1:5" ht="14.25">
      <c r="A66" t="s">
        <v>26</v>
      </c>
      <c r="B66" t="s">
        <v>23</v>
      </c>
      <c r="C66">
        <v>0</v>
      </c>
      <c r="D66">
        <v>0</v>
      </c>
      <c r="E66">
        <v>0</v>
      </c>
    </row>
    <row r="67" spans="1:5" ht="14.25">
      <c r="A67" t="s">
        <v>18</v>
      </c>
      <c r="B67" t="s">
        <v>27</v>
      </c>
      <c r="C67">
        <v>116.274381728802</v>
      </c>
      <c r="D67">
        <v>116.65</v>
      </c>
      <c r="E67">
        <v>117.025618271198</v>
      </c>
    </row>
    <row r="68" spans="1:5" ht="14.25">
      <c r="A68" t="s">
        <v>32</v>
      </c>
      <c r="B68" t="s">
        <v>27</v>
      </c>
      <c r="C68">
        <v>17.9749123356078</v>
      </c>
      <c r="D68">
        <v>23.55</v>
      </c>
      <c r="E68">
        <v>29.1250876643922</v>
      </c>
    </row>
    <row r="69" spans="1:5" ht="14.25">
      <c r="A69" t="s">
        <v>18</v>
      </c>
      <c r="B69" t="s">
        <v>7</v>
      </c>
      <c r="C69">
        <v>119.138507758936</v>
      </c>
      <c r="D69">
        <v>119.142979445821</v>
      </c>
      <c r="E69">
        <v>119.147451132706</v>
      </c>
    </row>
    <row r="70" spans="1:5" ht="14.25">
      <c r="A70" t="s">
        <v>32</v>
      </c>
      <c r="B70" t="s">
        <v>7</v>
      </c>
      <c r="C70">
        <v>47.6949001274534</v>
      </c>
      <c r="D70">
        <v>48.0517475644485</v>
      </c>
      <c r="E70">
        <v>48.4085950014435</v>
      </c>
    </row>
  </sheetData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8" bestFit="1" customWidth="1"/>
    <col min="2" max="2" width="29.28125" style="8" bestFit="1" customWidth="1"/>
    <col min="3" max="5" width="12.00390625" style="8" bestFit="1" customWidth="1"/>
    <col min="6" max="16384" width="9.140625" style="8" customWidth="1"/>
  </cols>
  <sheetData>
    <row r="1" spans="1:5" ht="14.25">
      <c r="A1" s="8" t="s">
        <v>0</v>
      </c>
      <c r="B1" s="8" t="s">
        <v>1</v>
      </c>
      <c r="C1" s="8">
        <v>79.1970965536138</v>
      </c>
      <c r="D1" s="8">
        <v>79.9675759089841</v>
      </c>
      <c r="E1" s="8">
        <v>80.7380552643543</v>
      </c>
    </row>
    <row r="2" spans="1:5" ht="14.25">
      <c r="A2" s="8" t="s">
        <v>2</v>
      </c>
      <c r="B2" s="8" t="s">
        <v>1</v>
      </c>
      <c r="C2" s="8">
        <v>63.1815305327482</v>
      </c>
      <c r="D2" s="8">
        <v>66.1959475209671</v>
      </c>
      <c r="E2" s="8">
        <v>69.2103645091859</v>
      </c>
    </row>
    <row r="3" spans="1:5" ht="14.25">
      <c r="A3" s="8" t="s">
        <v>3</v>
      </c>
      <c r="B3" s="8" t="s">
        <v>1</v>
      </c>
      <c r="C3" s="8">
        <v>83.2300383831928</v>
      </c>
      <c r="D3" s="8">
        <v>83.6970898853135</v>
      </c>
      <c r="E3" s="8">
        <v>84.1641413874342</v>
      </c>
    </row>
    <row r="4" spans="1:5" ht="14.25">
      <c r="A4" s="8" t="s">
        <v>4</v>
      </c>
      <c r="B4" s="8" t="s">
        <v>1</v>
      </c>
      <c r="C4" s="8">
        <v>65.8461249633397</v>
      </c>
      <c r="D4" s="8">
        <v>66.1589437799154</v>
      </c>
      <c r="E4" s="8">
        <v>66.4717625964912</v>
      </c>
    </row>
    <row r="5" spans="1:5" ht="14.25">
      <c r="A5" s="8" t="s">
        <v>5</v>
      </c>
      <c r="B5" s="8" t="s">
        <v>1</v>
      </c>
      <c r="C5" s="8">
        <v>69.3692978423157</v>
      </c>
      <c r="D5" s="8">
        <v>70.145547516698</v>
      </c>
      <c r="E5" s="8">
        <v>70.9217971910803</v>
      </c>
    </row>
    <row r="6" spans="1:5" ht="14.25">
      <c r="A6" s="8" t="s">
        <v>28</v>
      </c>
      <c r="B6" s="8" t="s">
        <v>1</v>
      </c>
      <c r="C6" s="8">
        <v>91.3689390862071</v>
      </c>
      <c r="D6" s="8">
        <v>93.4343653404692</v>
      </c>
      <c r="E6" s="8">
        <v>95.4997915947313</v>
      </c>
    </row>
    <row r="7" spans="1:5" ht="14.25">
      <c r="A7" s="8" t="s">
        <v>29</v>
      </c>
      <c r="B7" s="8" t="s">
        <v>1</v>
      </c>
      <c r="C7" s="8">
        <v>0.298165870754598</v>
      </c>
      <c r="D7" s="8">
        <v>1.93388914485654</v>
      </c>
      <c r="E7" s="8">
        <v>3.56961241895848</v>
      </c>
    </row>
    <row r="8" spans="1:5" ht="14.25">
      <c r="A8" s="8" t="s">
        <v>30</v>
      </c>
      <c r="B8" s="8" t="s">
        <v>8</v>
      </c>
      <c r="C8" s="8">
        <v>2.9030924756189</v>
      </c>
      <c r="D8" s="8">
        <v>3.1</v>
      </c>
      <c r="E8" s="8">
        <v>3.2969075243811</v>
      </c>
    </row>
    <row r="9" spans="1:5" ht="14.25">
      <c r="A9" s="8" t="s">
        <v>30</v>
      </c>
      <c r="B9" s="8" t="s">
        <v>10</v>
      </c>
      <c r="C9" s="8">
        <v>5.02299632723471</v>
      </c>
      <c r="D9" s="8">
        <v>5.98832717336022</v>
      </c>
      <c r="E9" s="8">
        <v>6.95365801948574</v>
      </c>
    </row>
    <row r="10" spans="1:5" ht="14.25">
      <c r="A10" s="8" t="s">
        <v>30</v>
      </c>
      <c r="B10" s="8" t="s">
        <v>11</v>
      </c>
      <c r="C10" s="8">
        <v>35.7497022737307</v>
      </c>
      <c r="D10" s="8">
        <v>40.7720077107737</v>
      </c>
      <c r="E10" s="8">
        <v>45.7943131478168</v>
      </c>
    </row>
    <row r="11" spans="1:5" ht="14.25">
      <c r="A11" s="8" t="s">
        <v>30</v>
      </c>
      <c r="B11" s="8" t="s">
        <v>31</v>
      </c>
      <c r="C11" s="8">
        <v>81.2220130996446</v>
      </c>
      <c r="D11" s="8">
        <v>84.5699759921899</v>
      </c>
      <c r="E11" s="8">
        <v>87.9179388847353</v>
      </c>
    </row>
    <row r="12" spans="1:5" ht="14.25">
      <c r="A12" s="8" t="s">
        <v>6</v>
      </c>
      <c r="B12" s="8" t="s">
        <v>7</v>
      </c>
      <c r="C12" s="8">
        <v>6.64816369089711</v>
      </c>
      <c r="D12" s="8">
        <v>10.2068542581317</v>
      </c>
      <c r="E12" s="8">
        <v>13.7655448253663</v>
      </c>
    </row>
    <row r="13" spans="1:5" ht="14.25">
      <c r="A13" s="8" t="s">
        <v>12</v>
      </c>
      <c r="B13" s="8" t="s">
        <v>7</v>
      </c>
      <c r="C13" s="8">
        <v>98.0563957866339</v>
      </c>
      <c r="D13" s="8">
        <v>130.043879854475</v>
      </c>
      <c r="E13" s="8">
        <v>162.031363922317</v>
      </c>
    </row>
    <row r="14" spans="1:5" ht="14.25">
      <c r="A14" s="8" t="s">
        <v>13</v>
      </c>
      <c r="B14" s="8" t="s">
        <v>7</v>
      </c>
      <c r="C14" s="8">
        <v>16.5290209900997</v>
      </c>
      <c r="D14" s="8">
        <v>19.2415722917182</v>
      </c>
      <c r="E14" s="8">
        <v>21.9541235933367</v>
      </c>
    </row>
    <row r="15" spans="1:5" ht="14.25">
      <c r="A15" s="8" t="s">
        <v>14</v>
      </c>
      <c r="B15" s="8" t="s">
        <v>7</v>
      </c>
      <c r="C15" s="8">
        <v>0.0452848192257772</v>
      </c>
      <c r="D15" s="8">
        <v>0.450327397743471</v>
      </c>
      <c r="E15" s="8">
        <v>0.855369976261166</v>
      </c>
    </row>
    <row r="16" spans="1:5" ht="14.25">
      <c r="A16" s="8" t="s">
        <v>15</v>
      </c>
      <c r="B16" s="8" t="s">
        <v>7</v>
      </c>
      <c r="C16" s="8">
        <v>12.0196335550394</v>
      </c>
      <c r="D16" s="8">
        <v>12.9290286228256</v>
      </c>
      <c r="E16" s="8">
        <v>13.8384236906117</v>
      </c>
    </row>
    <row r="17" spans="1:5" ht="14.25">
      <c r="A17" s="8" t="s">
        <v>16</v>
      </c>
      <c r="B17" s="8" t="s">
        <v>7</v>
      </c>
      <c r="C17" s="8">
        <v>7.70648597570983</v>
      </c>
      <c r="D17" s="8">
        <v>8.14647936213078</v>
      </c>
      <c r="E17" s="8">
        <v>8.58647274855174</v>
      </c>
    </row>
    <row r="18" spans="1:5" ht="14.25">
      <c r="A18" s="8" t="s">
        <v>17</v>
      </c>
      <c r="B18" s="8" t="s">
        <v>7</v>
      </c>
      <c r="C18" s="8">
        <v>1239.68193788982</v>
      </c>
      <c r="D18" s="8">
        <v>1282.64952740283</v>
      </c>
      <c r="E18" s="8">
        <v>1325.61711691584</v>
      </c>
    </row>
    <row r="19" spans="1:5" ht="14.25">
      <c r="A19" s="8" t="s">
        <v>6</v>
      </c>
      <c r="B19" s="8" t="s">
        <v>8</v>
      </c>
      <c r="C19" s="8">
        <v>37.2643240610852</v>
      </c>
      <c r="D19" s="8">
        <v>53.65</v>
      </c>
      <c r="E19" s="8">
        <v>70.0356759389148</v>
      </c>
    </row>
    <row r="20" spans="1:5" ht="14.25">
      <c r="A20" s="8" t="s">
        <v>12</v>
      </c>
      <c r="B20" s="8" t="s">
        <v>8</v>
      </c>
      <c r="C20" s="8">
        <v>180.230770560503</v>
      </c>
      <c r="D20" s="8">
        <v>225.6</v>
      </c>
      <c r="E20" s="8">
        <v>270.969229439497</v>
      </c>
    </row>
    <row r="21" spans="1:5" ht="14.25">
      <c r="A21" s="8" t="s">
        <v>13</v>
      </c>
      <c r="B21" s="8" t="s">
        <v>8</v>
      </c>
      <c r="C21" s="8">
        <v>45.520889967769</v>
      </c>
      <c r="D21" s="8">
        <v>48.05</v>
      </c>
      <c r="E21" s="8">
        <v>50.579110032231</v>
      </c>
    </row>
    <row r="22" spans="1:5" ht="14.25">
      <c r="A22" s="8" t="s">
        <v>14</v>
      </c>
      <c r="B22" s="8" t="s">
        <v>8</v>
      </c>
      <c r="C22" s="8">
        <v>2.94252605965699</v>
      </c>
      <c r="D22" s="8">
        <v>8.75</v>
      </c>
      <c r="E22" s="8">
        <v>14.557473940343</v>
      </c>
    </row>
    <row r="23" spans="1:5" ht="14.25">
      <c r="A23" s="8" t="s">
        <v>15</v>
      </c>
      <c r="B23" s="8" t="s">
        <v>8</v>
      </c>
      <c r="C23" s="8">
        <v>51.8561992890114</v>
      </c>
      <c r="D23" s="8">
        <v>57.4</v>
      </c>
      <c r="E23" s="8">
        <v>62.9438007109886</v>
      </c>
    </row>
    <row r="24" spans="1:5" ht="14.25">
      <c r="A24" s="8" t="s">
        <v>16</v>
      </c>
      <c r="B24" s="8" t="s">
        <v>8</v>
      </c>
      <c r="C24" s="8">
        <v>39.1999502051861</v>
      </c>
      <c r="D24" s="8">
        <v>43.6</v>
      </c>
      <c r="E24" s="8">
        <v>48.0000497948139</v>
      </c>
    </row>
    <row r="25" spans="1:5" ht="14.25">
      <c r="A25" s="8" t="s">
        <v>17</v>
      </c>
      <c r="B25" s="8" t="s">
        <v>8</v>
      </c>
      <c r="C25" s="8">
        <v>2275.41015058866</v>
      </c>
      <c r="D25" s="8">
        <v>2331.5</v>
      </c>
      <c r="E25" s="8">
        <v>2387.58984941134</v>
      </c>
    </row>
    <row r="26" spans="1:5" ht="14.25">
      <c r="A26" s="8" t="s">
        <v>18</v>
      </c>
      <c r="B26" s="8" t="s">
        <v>8</v>
      </c>
      <c r="C26" s="8">
        <v>120</v>
      </c>
      <c r="D26" s="8">
        <v>120</v>
      </c>
      <c r="E26" s="8">
        <v>120</v>
      </c>
    </row>
    <row r="27" spans="1:5" ht="14.25">
      <c r="A27" s="8" t="s">
        <v>32</v>
      </c>
      <c r="B27" s="8" t="s">
        <v>8</v>
      </c>
      <c r="C27" s="8">
        <v>50</v>
      </c>
      <c r="D27" s="8">
        <v>50</v>
      </c>
      <c r="E27" s="8">
        <v>50</v>
      </c>
    </row>
    <row r="28" spans="1:5" ht="14.25">
      <c r="A28" s="8" t="s">
        <v>6</v>
      </c>
      <c r="B28" s="8" t="s">
        <v>9</v>
      </c>
      <c r="C28" s="8">
        <v>674.602243123594</v>
      </c>
      <c r="D28" s="8">
        <v>744.1</v>
      </c>
      <c r="E28" s="8">
        <v>813.597756876406</v>
      </c>
    </row>
    <row r="29" spans="1:5" ht="14.25">
      <c r="A29" s="8" t="s">
        <v>12</v>
      </c>
      <c r="B29" s="8" t="s">
        <v>9</v>
      </c>
      <c r="C29" s="8">
        <v>2005.26180418803</v>
      </c>
      <c r="D29" s="8">
        <v>2052.15</v>
      </c>
      <c r="E29" s="8">
        <v>2099.03819581197</v>
      </c>
    </row>
    <row r="30" spans="1:5" ht="14.25">
      <c r="A30" s="8" t="s">
        <v>13</v>
      </c>
      <c r="B30" s="8" t="s">
        <v>9</v>
      </c>
      <c r="C30" s="8">
        <v>1234.78822743177</v>
      </c>
      <c r="D30" s="8">
        <v>1265.55</v>
      </c>
      <c r="E30" s="8">
        <v>1296.31177256823</v>
      </c>
    </row>
    <row r="31" spans="1:5" ht="14.25">
      <c r="A31" s="8" t="s">
        <v>14</v>
      </c>
      <c r="B31" s="8" t="s">
        <v>9</v>
      </c>
      <c r="C31" s="8">
        <v>3.08711150173424</v>
      </c>
      <c r="D31" s="8">
        <v>11.55</v>
      </c>
      <c r="E31" s="8">
        <v>20.0128884982658</v>
      </c>
    </row>
    <row r="32" spans="1:5" ht="14.25">
      <c r="A32" s="8" t="s">
        <v>15</v>
      </c>
      <c r="B32" s="8" t="s">
        <v>9</v>
      </c>
      <c r="C32" s="8">
        <v>1981.62531287322</v>
      </c>
      <c r="D32" s="8">
        <v>2019.3</v>
      </c>
      <c r="E32" s="8">
        <v>2056.97468712678</v>
      </c>
    </row>
    <row r="33" spans="1:5" ht="14.25">
      <c r="A33" s="8" t="s">
        <v>16</v>
      </c>
      <c r="B33" s="8" t="s">
        <v>9</v>
      </c>
      <c r="C33" s="8">
        <v>3158.65235508141</v>
      </c>
      <c r="D33" s="8">
        <v>3192.35</v>
      </c>
      <c r="E33" s="8">
        <v>3226.04764491859</v>
      </c>
    </row>
    <row r="34" spans="1:5" ht="14.25">
      <c r="A34" s="8" t="s">
        <v>17</v>
      </c>
      <c r="B34" s="8" t="s">
        <v>9</v>
      </c>
      <c r="C34" s="8">
        <v>3159.46143372254</v>
      </c>
      <c r="D34" s="8">
        <v>3193</v>
      </c>
      <c r="E34" s="8">
        <v>3226.53856627746</v>
      </c>
    </row>
    <row r="35" spans="1:5" ht="14.25">
      <c r="A35" s="8" t="s">
        <v>18</v>
      </c>
      <c r="B35" s="8" t="s">
        <v>9</v>
      </c>
      <c r="C35" s="8">
        <v>1260.11568460183</v>
      </c>
      <c r="D35" s="8">
        <v>1265.85</v>
      </c>
      <c r="E35" s="8">
        <v>1271.58431539817</v>
      </c>
    </row>
    <row r="36" spans="1:5" ht="14.25">
      <c r="A36" s="8" t="s">
        <v>6</v>
      </c>
      <c r="B36" s="8" t="s">
        <v>10</v>
      </c>
      <c r="C36" s="8">
        <v>55.9257322073811</v>
      </c>
      <c r="D36" s="8">
        <v>78.923363213323</v>
      </c>
      <c r="E36" s="8">
        <v>101.920994219265</v>
      </c>
    </row>
    <row r="37" spans="1:5" ht="14.25">
      <c r="A37" s="8" t="s">
        <v>15</v>
      </c>
      <c r="B37" s="8" t="s">
        <v>10</v>
      </c>
      <c r="C37" s="8">
        <v>35.3600946854303</v>
      </c>
      <c r="D37" s="8">
        <v>37.5862976264541</v>
      </c>
      <c r="E37" s="8">
        <v>39.812500567478</v>
      </c>
    </row>
    <row r="38" spans="1:5" ht="14.25">
      <c r="A38" s="8" t="s">
        <v>14</v>
      </c>
      <c r="B38" s="8" t="s">
        <v>10</v>
      </c>
      <c r="C38" s="8">
        <v>76.4562630584617</v>
      </c>
      <c r="D38" s="8">
        <v>154.465159253795</v>
      </c>
      <c r="E38" s="8">
        <v>232.474055449128</v>
      </c>
    </row>
    <row r="39" spans="1:5" ht="14.25">
      <c r="A39" s="8" t="s">
        <v>16</v>
      </c>
      <c r="B39" s="8" t="s">
        <v>10</v>
      </c>
      <c r="C39" s="8">
        <v>14.1706690774428</v>
      </c>
      <c r="D39" s="8">
        <v>14.9508664443279</v>
      </c>
      <c r="E39" s="8">
        <v>15.731063811213</v>
      </c>
    </row>
    <row r="40" spans="1:5" ht="14.25">
      <c r="A40" s="8" t="s">
        <v>17</v>
      </c>
      <c r="B40" s="8" t="s">
        <v>10</v>
      </c>
      <c r="C40" s="8">
        <v>2365.8107440452</v>
      </c>
      <c r="D40" s="8">
        <v>2448.57004327914</v>
      </c>
      <c r="E40" s="8">
        <v>2531.32934251307</v>
      </c>
    </row>
    <row r="41" spans="1:5" ht="14.25">
      <c r="A41" s="8" t="s">
        <v>18</v>
      </c>
      <c r="B41" s="8" t="s">
        <v>10</v>
      </c>
      <c r="C41" s="8">
        <v>550.864217671964</v>
      </c>
      <c r="D41" s="8">
        <v>553.344867491811</v>
      </c>
      <c r="E41" s="8">
        <v>555.825517311658</v>
      </c>
    </row>
    <row r="42" spans="1:5" ht="14.25">
      <c r="A42" s="8" t="s">
        <v>32</v>
      </c>
      <c r="B42" s="8" t="s">
        <v>10</v>
      </c>
      <c r="C42" s="8">
        <v>442.124318120759</v>
      </c>
      <c r="D42" s="8">
        <v>445.489801401242</v>
      </c>
      <c r="E42" s="8">
        <v>448.855284681726</v>
      </c>
    </row>
    <row r="43" spans="1:5" ht="14.25">
      <c r="A43" s="8" t="s">
        <v>6</v>
      </c>
      <c r="B43" s="8" t="s">
        <v>11</v>
      </c>
      <c r="C43" s="8">
        <v>349.460042368766</v>
      </c>
      <c r="D43" s="8">
        <v>389.833865672444</v>
      </c>
      <c r="E43" s="8">
        <v>430.207688976122</v>
      </c>
    </row>
    <row r="44" spans="1:5" ht="14.25">
      <c r="A44" s="8" t="s">
        <v>12</v>
      </c>
      <c r="B44" s="8" t="s">
        <v>11</v>
      </c>
      <c r="C44" s="8">
        <v>603.112039310084</v>
      </c>
      <c r="D44" s="8">
        <v>738.308942485801</v>
      </c>
      <c r="E44" s="8">
        <v>873.505845661518</v>
      </c>
    </row>
    <row r="45" spans="1:5" ht="14.25">
      <c r="A45" s="8" t="s">
        <v>14</v>
      </c>
      <c r="B45" s="8" t="s">
        <v>11</v>
      </c>
      <c r="C45" s="8">
        <v>85.9256706036506</v>
      </c>
      <c r="D45" s="8">
        <v>178.504885178365</v>
      </c>
      <c r="E45" s="8">
        <v>271.08409975308</v>
      </c>
    </row>
    <row r="46" spans="1:5" ht="14.25">
      <c r="A46" s="8" t="s">
        <v>15</v>
      </c>
      <c r="B46" s="8" t="s">
        <v>11</v>
      </c>
      <c r="C46" s="8">
        <v>302.581474281241</v>
      </c>
      <c r="D46" s="8">
        <v>304.889633647076</v>
      </c>
      <c r="E46" s="8">
        <v>307.19779301291</v>
      </c>
    </row>
    <row r="47" spans="1:5" ht="14.25">
      <c r="A47" s="8" t="s">
        <v>16</v>
      </c>
      <c r="B47" s="8" t="s">
        <v>11</v>
      </c>
      <c r="C47" s="8">
        <v>311.489588324279</v>
      </c>
      <c r="D47" s="8">
        <v>313.28655054363</v>
      </c>
      <c r="E47" s="8">
        <v>315.08351276298</v>
      </c>
    </row>
    <row r="48" spans="1:5" ht="14.25">
      <c r="A48" s="8" t="s">
        <v>17</v>
      </c>
      <c r="B48" s="8" t="s">
        <v>11</v>
      </c>
      <c r="C48" s="8">
        <v>4149.60996009767</v>
      </c>
      <c r="D48" s="8">
        <v>4231.05480831023</v>
      </c>
      <c r="E48" s="8">
        <v>4312.49965652279</v>
      </c>
    </row>
    <row r="49" spans="1:5" ht="14.25">
      <c r="A49" s="8" t="s">
        <v>18</v>
      </c>
      <c r="B49" s="8" t="s">
        <v>11</v>
      </c>
      <c r="C49" s="8">
        <v>669.442875914814</v>
      </c>
      <c r="D49" s="8">
        <v>671.860533509054</v>
      </c>
      <c r="E49" s="8">
        <v>674.278191103295</v>
      </c>
    </row>
    <row r="50" spans="1:5" ht="14.25">
      <c r="A50" s="8" t="s">
        <v>32</v>
      </c>
      <c r="B50" s="8" t="s">
        <v>11</v>
      </c>
      <c r="C50" s="8">
        <v>613.909058239005</v>
      </c>
      <c r="D50" s="8">
        <v>616.961969208962</v>
      </c>
      <c r="E50" s="8">
        <v>620.014880178919</v>
      </c>
    </row>
    <row r="51" spans="1:5" ht="14.25">
      <c r="A51" s="8" t="s">
        <v>19</v>
      </c>
      <c r="B51" s="8" t="s">
        <v>20</v>
      </c>
      <c r="C51" s="8">
        <v>1785.98082051366</v>
      </c>
      <c r="D51" s="8">
        <v>1810.4</v>
      </c>
      <c r="E51" s="8">
        <v>1834.81917948634</v>
      </c>
    </row>
    <row r="52" spans="1:5" ht="14.25">
      <c r="A52" s="8" t="s">
        <v>19</v>
      </c>
      <c r="B52" s="8" t="s">
        <v>21</v>
      </c>
      <c r="C52" s="8">
        <v>37.2808687172278</v>
      </c>
      <c r="D52" s="8">
        <v>38.1831021716278</v>
      </c>
      <c r="E52" s="8">
        <v>39.0853356260277</v>
      </c>
    </row>
    <row r="53" spans="1:5" ht="14.25">
      <c r="A53" s="8" t="s">
        <v>19</v>
      </c>
      <c r="B53" s="8" t="s">
        <v>22</v>
      </c>
      <c r="C53" s="8">
        <v>60.72187690398</v>
      </c>
      <c r="D53" s="8">
        <v>61.5130016172825</v>
      </c>
      <c r="E53" s="8">
        <v>62.304126330585</v>
      </c>
    </row>
    <row r="54" spans="1:5" ht="14.25">
      <c r="A54" s="8" t="s">
        <v>19</v>
      </c>
      <c r="B54" s="8" t="s">
        <v>23</v>
      </c>
      <c r="C54" s="8">
        <v>0</v>
      </c>
      <c r="D54" s="8">
        <v>0.303896211089715</v>
      </c>
      <c r="E54" s="8">
        <v>0.902292061469482</v>
      </c>
    </row>
    <row r="55" spans="1:5" ht="14.25">
      <c r="A55" s="8" t="s">
        <v>24</v>
      </c>
      <c r="B55" s="8" t="s">
        <v>23</v>
      </c>
      <c r="C55" s="8">
        <v>0</v>
      </c>
      <c r="D55" s="8">
        <v>0.457961921316608</v>
      </c>
      <c r="E55" s="8">
        <v>1.17350252339013</v>
      </c>
    </row>
    <row r="56" spans="1:5" ht="14.25">
      <c r="A56" s="8" t="s">
        <v>24</v>
      </c>
      <c r="B56" s="8" t="s">
        <v>22</v>
      </c>
      <c r="C56" s="8">
        <v>61.5585536478955</v>
      </c>
      <c r="D56" s="8">
        <v>62.4553867370606</v>
      </c>
      <c r="E56" s="8">
        <v>63.3522198262257</v>
      </c>
    </row>
    <row r="57" spans="1:5" ht="14.25">
      <c r="A57" s="8" t="s">
        <v>24</v>
      </c>
      <c r="B57" s="8" t="s">
        <v>21</v>
      </c>
      <c r="C57" s="8">
        <v>35.8095406607747</v>
      </c>
      <c r="D57" s="8">
        <v>37.0866513416228</v>
      </c>
      <c r="E57" s="8">
        <v>38.3637620224709</v>
      </c>
    </row>
    <row r="58" spans="1:5" ht="14.25">
      <c r="A58" s="8" t="s">
        <v>24</v>
      </c>
      <c r="B58" s="8" t="s">
        <v>20</v>
      </c>
      <c r="C58" s="8">
        <v>1605.86217748214</v>
      </c>
      <c r="D58" s="8">
        <v>1630.25</v>
      </c>
      <c r="E58" s="8">
        <v>1654.63782251786</v>
      </c>
    </row>
    <row r="59" spans="1:5" ht="14.25">
      <c r="A59" s="8" t="s">
        <v>25</v>
      </c>
      <c r="B59" s="8" t="s">
        <v>20</v>
      </c>
      <c r="C59" s="8">
        <v>1366.26686600252</v>
      </c>
      <c r="D59" s="8">
        <v>1379.75</v>
      </c>
      <c r="E59" s="8">
        <v>1393.23313399748</v>
      </c>
    </row>
    <row r="60" spans="1:5" ht="14.25">
      <c r="A60" s="8" t="s">
        <v>25</v>
      </c>
      <c r="B60" s="8" t="s">
        <v>21</v>
      </c>
      <c r="C60" s="8">
        <v>32.6708587963594</v>
      </c>
      <c r="D60" s="8">
        <v>34.1093160354109</v>
      </c>
      <c r="E60" s="8">
        <v>35.5477732744624</v>
      </c>
    </row>
    <row r="61" spans="1:5" ht="14.25">
      <c r="A61" s="8" t="s">
        <v>25</v>
      </c>
      <c r="B61" s="8" t="s">
        <v>22</v>
      </c>
      <c r="C61" s="8">
        <v>63.9472195715487</v>
      </c>
      <c r="D61" s="8">
        <v>64.5222393509797</v>
      </c>
      <c r="E61" s="8">
        <v>65.0972591304107</v>
      </c>
    </row>
    <row r="62" spans="1:5" ht="14.25">
      <c r="A62" s="8" t="s">
        <v>25</v>
      </c>
      <c r="B62" s="8" t="s">
        <v>23</v>
      </c>
      <c r="C62" s="8">
        <v>0.191010142414979</v>
      </c>
      <c r="D62" s="8">
        <v>1.36844461360937</v>
      </c>
      <c r="E62" s="8">
        <v>2.54587908480376</v>
      </c>
    </row>
    <row r="63" spans="1:5" ht="14.25">
      <c r="A63" s="8" t="s">
        <v>26</v>
      </c>
      <c r="B63" s="8" t="s">
        <v>20</v>
      </c>
      <c r="C63" s="8">
        <v>0</v>
      </c>
      <c r="D63" s="8">
        <v>0</v>
      </c>
      <c r="E63" s="8">
        <v>0</v>
      </c>
    </row>
    <row r="64" spans="1:5" ht="14.25">
      <c r="A64" s="8" t="s">
        <v>26</v>
      </c>
      <c r="B64" s="8" t="s">
        <v>21</v>
      </c>
      <c r="C64" s="8">
        <v>100</v>
      </c>
      <c r="D64" s="8">
        <v>100</v>
      </c>
      <c r="E64" s="8">
        <v>100</v>
      </c>
    </row>
    <row r="65" spans="1:5" ht="14.25">
      <c r="A65" s="8" t="s">
        <v>26</v>
      </c>
      <c r="B65" s="8" t="s">
        <v>22</v>
      </c>
      <c r="C65" s="8">
        <v>0</v>
      </c>
      <c r="D65" s="8">
        <v>0</v>
      </c>
      <c r="E65" s="8">
        <v>0</v>
      </c>
    </row>
    <row r="66" spans="1:5" ht="14.25">
      <c r="A66" s="8" t="s">
        <v>26</v>
      </c>
      <c r="B66" s="8" t="s">
        <v>23</v>
      </c>
      <c r="C66" s="8">
        <v>0</v>
      </c>
      <c r="D66" s="8">
        <v>0</v>
      </c>
      <c r="E66" s="8">
        <v>0</v>
      </c>
    </row>
    <row r="67" spans="1:5" ht="14.25">
      <c r="A67" s="8" t="s">
        <v>18</v>
      </c>
      <c r="B67" s="8" t="s">
        <v>27</v>
      </c>
      <c r="C67" s="8">
        <v>115.796134015821</v>
      </c>
      <c r="D67" s="8">
        <v>116.5</v>
      </c>
      <c r="E67" s="8">
        <v>117.203865984179</v>
      </c>
    </row>
    <row r="68" spans="1:5" ht="14.25">
      <c r="A68" s="8" t="s">
        <v>32</v>
      </c>
      <c r="B68" s="8" t="s">
        <v>27</v>
      </c>
      <c r="C68" s="8">
        <v>18.5077855393172</v>
      </c>
      <c r="D68" s="8">
        <v>22.65</v>
      </c>
      <c r="E68" s="8">
        <v>26.7922144606828</v>
      </c>
    </row>
    <row r="69" spans="1:5" ht="14.25">
      <c r="A69" s="8" t="s">
        <v>18</v>
      </c>
      <c r="B69" s="8" t="s">
        <v>7</v>
      </c>
      <c r="C69" s="8">
        <v>119.135621842646</v>
      </c>
      <c r="D69" s="8">
        <v>119.141811049819</v>
      </c>
      <c r="E69" s="8">
        <v>119.148000256992</v>
      </c>
    </row>
    <row r="70" spans="1:5" ht="14.25">
      <c r="A70" s="8" t="s">
        <v>32</v>
      </c>
      <c r="B70" s="8" t="s">
        <v>7</v>
      </c>
      <c r="C70" s="8">
        <v>47.8491699486899</v>
      </c>
      <c r="D70" s="8">
        <v>48.147801652314</v>
      </c>
      <c r="E70" s="8">
        <v>48.4464333559381</v>
      </c>
    </row>
  </sheetData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8" bestFit="1" customWidth="1"/>
    <col min="2" max="2" width="29.28125" style="8" bestFit="1" customWidth="1"/>
    <col min="3" max="5" width="12.00390625" style="8" bestFit="1" customWidth="1"/>
    <col min="6" max="16384" width="9.140625" style="8" customWidth="1"/>
  </cols>
  <sheetData>
    <row r="1" spans="1:5" ht="14.25">
      <c r="A1" s="8" t="s">
        <v>0</v>
      </c>
      <c r="B1" s="8" t="s">
        <v>1</v>
      </c>
      <c r="C1" s="8">
        <v>79.1970965536138</v>
      </c>
      <c r="D1" s="8">
        <v>79.9675759089841</v>
      </c>
      <c r="E1" s="8">
        <v>80.7380552643543</v>
      </c>
    </row>
    <row r="2" spans="1:5" ht="14.25">
      <c r="A2" s="8" t="s">
        <v>2</v>
      </c>
      <c r="B2" s="8" t="s">
        <v>1</v>
      </c>
      <c r="C2" s="8">
        <v>53.5918243162581</v>
      </c>
      <c r="D2" s="8">
        <v>55.6395825678362</v>
      </c>
      <c r="E2" s="8">
        <v>57.6873408194144</v>
      </c>
    </row>
    <row r="3" spans="1:5" ht="14.25">
      <c r="A3" s="8" t="s">
        <v>3</v>
      </c>
      <c r="B3" s="8" t="s">
        <v>1</v>
      </c>
      <c r="C3" s="8">
        <v>97.2021954256326</v>
      </c>
      <c r="D3" s="8">
        <v>97.4497353778083</v>
      </c>
      <c r="E3" s="8">
        <v>97.697275329984</v>
      </c>
    </row>
    <row r="4" spans="1:5" ht="14.25">
      <c r="A4" s="8" t="s">
        <v>4</v>
      </c>
      <c r="B4" s="8" t="s">
        <v>1</v>
      </c>
      <c r="C4" s="8">
        <v>65.8933535436999</v>
      </c>
      <c r="D4" s="8">
        <v>66.1688802867036</v>
      </c>
      <c r="E4" s="8">
        <v>66.4444070297074</v>
      </c>
    </row>
    <row r="5" spans="1:5" ht="14.25">
      <c r="A5" s="8" t="s">
        <v>5</v>
      </c>
      <c r="B5" s="8" t="s">
        <v>1</v>
      </c>
      <c r="C5" s="8">
        <v>69.4852540354768</v>
      </c>
      <c r="D5" s="8">
        <v>70.2943679251333</v>
      </c>
      <c r="E5" s="8">
        <v>71.1034818147899</v>
      </c>
    </row>
    <row r="6" spans="1:5" ht="14.25">
      <c r="A6" s="8" t="s">
        <v>28</v>
      </c>
      <c r="B6" s="8" t="s">
        <v>1</v>
      </c>
      <c r="C6" s="8">
        <v>91.3689390862071</v>
      </c>
      <c r="D6" s="8">
        <v>93.4343653404692</v>
      </c>
      <c r="E6" s="8">
        <v>95.4997915947313</v>
      </c>
    </row>
    <row r="7" spans="1:5" ht="14.25">
      <c r="A7" s="8" t="s">
        <v>29</v>
      </c>
      <c r="B7" s="8" t="s">
        <v>1</v>
      </c>
      <c r="C7" s="8">
        <v>0.298165870754598</v>
      </c>
      <c r="D7" s="8">
        <v>1.93388914485654</v>
      </c>
      <c r="E7" s="8">
        <v>3.56961241895848</v>
      </c>
    </row>
    <row r="8" spans="1:5" ht="14.25">
      <c r="A8" s="8" t="s">
        <v>30</v>
      </c>
      <c r="B8" s="8" t="s">
        <v>8</v>
      </c>
      <c r="C8" s="8">
        <v>2.9030924756189</v>
      </c>
      <c r="D8" s="8">
        <v>3.1</v>
      </c>
      <c r="E8" s="8">
        <v>3.2969075243811</v>
      </c>
    </row>
    <row r="9" spans="1:5" ht="14.25">
      <c r="A9" s="8" t="s">
        <v>30</v>
      </c>
      <c r="B9" s="8" t="s">
        <v>10</v>
      </c>
      <c r="C9" s="8">
        <v>5.02299632723471</v>
      </c>
      <c r="D9" s="8">
        <v>5.98832717336022</v>
      </c>
      <c r="E9" s="8">
        <v>6.95365801948574</v>
      </c>
    </row>
    <row r="10" spans="1:5" ht="14.25">
      <c r="A10" s="8" t="s">
        <v>30</v>
      </c>
      <c r="B10" s="8" t="s">
        <v>11</v>
      </c>
      <c r="C10" s="8">
        <v>35.7497022737307</v>
      </c>
      <c r="D10" s="8">
        <v>40.7720077107737</v>
      </c>
      <c r="E10" s="8">
        <v>45.7943131478168</v>
      </c>
    </row>
    <row r="11" spans="1:5" ht="14.25">
      <c r="A11" s="8" t="s">
        <v>30</v>
      </c>
      <c r="B11" s="8" t="s">
        <v>31</v>
      </c>
      <c r="C11" s="8">
        <v>81.2220130996446</v>
      </c>
      <c r="D11" s="8">
        <v>84.5699759921899</v>
      </c>
      <c r="E11" s="8">
        <v>87.9179388847353</v>
      </c>
    </row>
    <row r="12" spans="1:5" ht="14.25">
      <c r="A12" s="8" t="s">
        <v>6</v>
      </c>
      <c r="B12" s="8" t="s">
        <v>7</v>
      </c>
      <c r="C12" s="8">
        <v>4.92318108907766</v>
      </c>
      <c r="D12" s="8">
        <v>6.62362012541237</v>
      </c>
      <c r="E12" s="8">
        <v>8.32405916174708</v>
      </c>
    </row>
    <row r="13" spans="1:5" ht="14.25">
      <c r="A13" s="8" t="s">
        <v>12</v>
      </c>
      <c r="B13" s="8" t="s">
        <v>7</v>
      </c>
      <c r="C13" s="8">
        <v>102.551949278763</v>
      </c>
      <c r="D13" s="8">
        <v>134.637246637252</v>
      </c>
      <c r="E13" s="8">
        <v>166.722543995741</v>
      </c>
    </row>
    <row r="14" spans="1:5" ht="14.25">
      <c r="A14" s="8" t="s">
        <v>13</v>
      </c>
      <c r="B14" s="8" t="s">
        <v>7</v>
      </c>
      <c r="C14" s="8">
        <v>16.5290209900997</v>
      </c>
      <c r="D14" s="8">
        <v>19.2415722917182</v>
      </c>
      <c r="E14" s="8">
        <v>21.9541235933367</v>
      </c>
    </row>
    <row r="15" spans="1:5" ht="14.25">
      <c r="A15" s="8" t="s">
        <v>14</v>
      </c>
      <c r="B15" s="8" t="s">
        <v>7</v>
      </c>
      <c r="C15" s="8">
        <v>0.0452848192257772</v>
      </c>
      <c r="D15" s="8">
        <v>0.450327397743471</v>
      </c>
      <c r="E15" s="8">
        <v>0.855369976261166</v>
      </c>
    </row>
    <row r="16" spans="1:5" ht="14.25">
      <c r="A16" s="8" t="s">
        <v>15</v>
      </c>
      <c r="B16" s="8" t="s">
        <v>7</v>
      </c>
      <c r="C16" s="8">
        <v>12.1634973859393</v>
      </c>
      <c r="D16" s="8">
        <v>13.047792976406</v>
      </c>
      <c r="E16" s="8">
        <v>13.9320885668728</v>
      </c>
    </row>
    <row r="17" spans="1:5" ht="14.25">
      <c r="A17" s="8" t="s">
        <v>16</v>
      </c>
      <c r="B17" s="8" t="s">
        <v>7</v>
      </c>
      <c r="C17" s="8">
        <v>7.95656752549356</v>
      </c>
      <c r="D17" s="8">
        <v>8.32631608089661</v>
      </c>
      <c r="E17" s="8">
        <v>8.69606463629965</v>
      </c>
    </row>
    <row r="18" spans="1:5" ht="14.25">
      <c r="A18" s="8" t="s">
        <v>17</v>
      </c>
      <c r="B18" s="8" t="s">
        <v>7</v>
      </c>
      <c r="C18" s="8">
        <v>1235.47665975418</v>
      </c>
      <c r="D18" s="8">
        <v>1279.6375790992</v>
      </c>
      <c r="E18" s="8">
        <v>1323.79849844422</v>
      </c>
    </row>
    <row r="19" spans="1:5" ht="14.25">
      <c r="A19" s="8" t="s">
        <v>6</v>
      </c>
      <c r="B19" s="8" t="s">
        <v>8</v>
      </c>
      <c r="C19" s="8">
        <v>33.485107263809</v>
      </c>
      <c r="D19" s="8">
        <v>45.25</v>
      </c>
      <c r="E19" s="8">
        <v>57.014892736191</v>
      </c>
    </row>
    <row r="20" spans="1:5" ht="14.25">
      <c r="A20" s="8" t="s">
        <v>12</v>
      </c>
      <c r="B20" s="8" t="s">
        <v>8</v>
      </c>
      <c r="C20" s="8">
        <v>184.80322247902</v>
      </c>
      <c r="D20" s="8">
        <v>230.25</v>
      </c>
      <c r="E20" s="8">
        <v>275.69677752098</v>
      </c>
    </row>
    <row r="21" spans="1:5" ht="14.25">
      <c r="A21" s="8" t="s">
        <v>13</v>
      </c>
      <c r="B21" s="8" t="s">
        <v>8</v>
      </c>
      <c r="C21" s="8">
        <v>45.520889967769</v>
      </c>
      <c r="D21" s="8">
        <v>48.05</v>
      </c>
      <c r="E21" s="8">
        <v>50.579110032231</v>
      </c>
    </row>
    <row r="22" spans="1:5" ht="14.25">
      <c r="A22" s="8" t="s">
        <v>14</v>
      </c>
      <c r="B22" s="8" t="s">
        <v>8</v>
      </c>
      <c r="C22" s="8">
        <v>2.94252605965699</v>
      </c>
      <c r="D22" s="8">
        <v>8.75</v>
      </c>
      <c r="E22" s="8">
        <v>14.557473940343</v>
      </c>
    </row>
    <row r="23" spans="1:5" ht="14.25">
      <c r="A23" s="8" t="s">
        <v>15</v>
      </c>
      <c r="B23" s="8" t="s">
        <v>8</v>
      </c>
      <c r="C23" s="8">
        <v>52.0419545278263</v>
      </c>
      <c r="D23" s="8">
        <v>57.5</v>
      </c>
      <c r="E23" s="8">
        <v>62.9580454721737</v>
      </c>
    </row>
    <row r="24" spans="1:5" ht="14.25">
      <c r="A24" s="8" t="s">
        <v>16</v>
      </c>
      <c r="B24" s="8" t="s">
        <v>8</v>
      </c>
      <c r="C24" s="8">
        <v>39.8333886037421</v>
      </c>
      <c r="D24" s="8">
        <v>44.5</v>
      </c>
      <c r="E24" s="8">
        <v>49.1666113962579</v>
      </c>
    </row>
    <row r="25" spans="1:5" ht="14.25">
      <c r="A25" s="8" t="s">
        <v>17</v>
      </c>
      <c r="B25" s="8" t="s">
        <v>8</v>
      </c>
      <c r="C25" s="8">
        <v>2269.85156975909</v>
      </c>
      <c r="D25" s="8">
        <v>2327</v>
      </c>
      <c r="E25" s="8">
        <v>2384.14843024091</v>
      </c>
    </row>
    <row r="26" spans="1:5" ht="14.25">
      <c r="A26" s="8" t="s">
        <v>18</v>
      </c>
      <c r="B26" s="8" t="s">
        <v>8</v>
      </c>
      <c r="C26" s="8">
        <v>120</v>
      </c>
      <c r="D26" s="8">
        <v>120</v>
      </c>
      <c r="E26" s="8">
        <v>120</v>
      </c>
    </row>
    <row r="27" spans="1:5" ht="14.25">
      <c r="A27" s="8" t="s">
        <v>32</v>
      </c>
      <c r="B27" s="8" t="s">
        <v>8</v>
      </c>
      <c r="C27" s="8">
        <v>50</v>
      </c>
      <c r="D27" s="8">
        <v>50</v>
      </c>
      <c r="E27" s="8">
        <v>50</v>
      </c>
    </row>
    <row r="28" spans="1:5" ht="14.25">
      <c r="A28" s="8" t="s">
        <v>6</v>
      </c>
      <c r="B28" s="8" t="s">
        <v>9</v>
      </c>
      <c r="C28" s="8">
        <v>674.602243123594</v>
      </c>
      <c r="D28" s="8">
        <v>744.1</v>
      </c>
      <c r="E28" s="8">
        <v>813.597756876406</v>
      </c>
    </row>
    <row r="29" spans="1:5" ht="14.25">
      <c r="A29" s="8" t="s">
        <v>12</v>
      </c>
      <c r="B29" s="8" t="s">
        <v>9</v>
      </c>
      <c r="C29" s="8">
        <v>2005.26180418803</v>
      </c>
      <c r="D29" s="8">
        <v>2052.15</v>
      </c>
      <c r="E29" s="8">
        <v>2099.03819581197</v>
      </c>
    </row>
    <row r="30" spans="1:5" ht="14.25">
      <c r="A30" s="8" t="s">
        <v>13</v>
      </c>
      <c r="B30" s="8" t="s">
        <v>9</v>
      </c>
      <c r="C30" s="8">
        <v>1234.78822743177</v>
      </c>
      <c r="D30" s="8">
        <v>1265.55</v>
      </c>
      <c r="E30" s="8">
        <v>1296.31177256823</v>
      </c>
    </row>
    <row r="31" spans="1:5" ht="14.25">
      <c r="A31" s="8" t="s">
        <v>14</v>
      </c>
      <c r="B31" s="8" t="s">
        <v>9</v>
      </c>
      <c r="C31" s="8">
        <v>3.08711150173424</v>
      </c>
      <c r="D31" s="8">
        <v>11.55</v>
      </c>
      <c r="E31" s="8">
        <v>20.0128884982658</v>
      </c>
    </row>
    <row r="32" spans="1:5" ht="14.25">
      <c r="A32" s="8" t="s">
        <v>15</v>
      </c>
      <c r="B32" s="8" t="s">
        <v>9</v>
      </c>
      <c r="C32" s="8">
        <v>1981.62531287322</v>
      </c>
      <c r="D32" s="8">
        <v>2019.3</v>
      </c>
      <c r="E32" s="8">
        <v>2056.97468712678</v>
      </c>
    </row>
    <row r="33" spans="1:5" ht="14.25">
      <c r="A33" s="8" t="s">
        <v>16</v>
      </c>
      <c r="B33" s="8" t="s">
        <v>9</v>
      </c>
      <c r="C33" s="8">
        <v>3157.95958585958</v>
      </c>
      <c r="D33" s="8">
        <v>3192.95</v>
      </c>
      <c r="E33" s="8">
        <v>3227.94041414042</v>
      </c>
    </row>
    <row r="34" spans="1:5" ht="14.25">
      <c r="A34" s="8" t="s">
        <v>17</v>
      </c>
      <c r="B34" s="8" t="s">
        <v>9</v>
      </c>
      <c r="C34" s="8">
        <v>3158.50464596794</v>
      </c>
      <c r="D34" s="8">
        <v>3193.5</v>
      </c>
      <c r="E34" s="8">
        <v>3228.49535403206</v>
      </c>
    </row>
    <row r="35" spans="1:5" ht="14.25">
      <c r="A35" s="8" t="s">
        <v>18</v>
      </c>
      <c r="B35" s="8" t="s">
        <v>9</v>
      </c>
      <c r="C35" s="8">
        <v>1260.31725537431</v>
      </c>
      <c r="D35" s="8">
        <v>1265.95</v>
      </c>
      <c r="E35" s="8">
        <v>1271.58274462569</v>
      </c>
    </row>
    <row r="36" spans="1:5" ht="14.25">
      <c r="A36" s="8" t="s">
        <v>6</v>
      </c>
      <c r="B36" s="8" t="s">
        <v>10</v>
      </c>
      <c r="C36" s="8">
        <v>39.0150836071319</v>
      </c>
      <c r="D36" s="8">
        <v>52.1825108769578</v>
      </c>
      <c r="E36" s="8">
        <v>65.3499381467838</v>
      </c>
    </row>
    <row r="37" spans="1:5" ht="14.25">
      <c r="A37" s="8" t="s">
        <v>15</v>
      </c>
      <c r="B37" s="8" t="s">
        <v>10</v>
      </c>
      <c r="C37" s="8">
        <v>35.7924012529914</v>
      </c>
      <c r="D37" s="8">
        <v>37.9574649553336</v>
      </c>
      <c r="E37" s="8">
        <v>40.1225286576758</v>
      </c>
    </row>
    <row r="38" spans="1:5" ht="14.25">
      <c r="A38" s="8" t="s">
        <v>14</v>
      </c>
      <c r="B38" s="8" t="s">
        <v>10</v>
      </c>
      <c r="C38" s="8">
        <v>76.4562630584617</v>
      </c>
      <c r="D38" s="8">
        <v>154.465159253795</v>
      </c>
      <c r="E38" s="8">
        <v>232.474055449128</v>
      </c>
    </row>
    <row r="39" spans="1:5" ht="14.25">
      <c r="A39" s="8" t="s">
        <v>16</v>
      </c>
      <c r="B39" s="8" t="s">
        <v>10</v>
      </c>
      <c r="C39" s="8">
        <v>14.5313090646971</v>
      </c>
      <c r="D39" s="8">
        <v>15.2695909171486</v>
      </c>
      <c r="E39" s="8">
        <v>16.0078727696001</v>
      </c>
    </row>
    <row r="40" spans="1:5" ht="14.25">
      <c r="A40" s="8" t="s">
        <v>17</v>
      </c>
      <c r="B40" s="8" t="s">
        <v>10</v>
      </c>
      <c r="C40" s="8">
        <v>2358.21803134467</v>
      </c>
      <c r="D40" s="8">
        <v>2439.99941220624</v>
      </c>
      <c r="E40" s="8">
        <v>2521.78079306781</v>
      </c>
    </row>
    <row r="41" spans="1:5" ht="14.25">
      <c r="A41" s="8" t="s">
        <v>18</v>
      </c>
      <c r="B41" s="8" t="s">
        <v>10</v>
      </c>
      <c r="C41" s="8">
        <v>550.938729786738</v>
      </c>
      <c r="D41" s="8">
        <v>553.373381958262</v>
      </c>
      <c r="E41" s="8">
        <v>555.808034129787</v>
      </c>
    </row>
    <row r="42" spans="1:5" ht="14.25">
      <c r="A42" s="8" t="s">
        <v>32</v>
      </c>
      <c r="B42" s="8" t="s">
        <v>10</v>
      </c>
      <c r="C42" s="8">
        <v>440.521572182832</v>
      </c>
      <c r="D42" s="8">
        <v>444.651649403944</v>
      </c>
      <c r="E42" s="8">
        <v>448.781726625057</v>
      </c>
    </row>
    <row r="43" spans="1:5" ht="14.25">
      <c r="A43" s="8" t="s">
        <v>6</v>
      </c>
      <c r="B43" s="8" t="s">
        <v>11</v>
      </c>
      <c r="C43" s="8">
        <v>308.317666213055</v>
      </c>
      <c r="D43" s="8">
        <v>326.961812005298</v>
      </c>
      <c r="E43" s="8">
        <v>345.605957797542</v>
      </c>
    </row>
    <row r="44" spans="1:5" ht="14.25">
      <c r="A44" s="8" t="s">
        <v>12</v>
      </c>
      <c r="B44" s="8" t="s">
        <v>11</v>
      </c>
      <c r="C44" s="8">
        <v>613.081745174463</v>
      </c>
      <c r="D44" s="8">
        <v>748.556204320407</v>
      </c>
      <c r="E44" s="8">
        <v>884.030663466352</v>
      </c>
    </row>
    <row r="45" spans="1:5" ht="14.25">
      <c r="A45" s="8" t="s">
        <v>14</v>
      </c>
      <c r="B45" s="8" t="s">
        <v>11</v>
      </c>
      <c r="C45" s="8">
        <v>85.9256706036506</v>
      </c>
      <c r="D45" s="8">
        <v>178.504885178365</v>
      </c>
      <c r="E45" s="8">
        <v>271.08409975308</v>
      </c>
    </row>
    <row r="46" spans="1:5" ht="14.25">
      <c r="A46" s="8" t="s">
        <v>15</v>
      </c>
      <c r="B46" s="8" t="s">
        <v>11</v>
      </c>
      <c r="C46" s="8">
        <v>303.80424818528</v>
      </c>
      <c r="D46" s="8">
        <v>306.369870073173</v>
      </c>
      <c r="E46" s="8">
        <v>308.935491961065</v>
      </c>
    </row>
    <row r="47" spans="1:5" ht="14.25">
      <c r="A47" s="8" t="s">
        <v>16</v>
      </c>
      <c r="B47" s="8" t="s">
        <v>11</v>
      </c>
      <c r="C47" s="8">
        <v>312.325701528866</v>
      </c>
      <c r="D47" s="8">
        <v>314.293349978195</v>
      </c>
      <c r="E47" s="8">
        <v>316.260998427524</v>
      </c>
    </row>
    <row r="48" spans="1:5" ht="14.25">
      <c r="A48" s="8" t="s">
        <v>17</v>
      </c>
      <c r="B48" s="8" t="s">
        <v>11</v>
      </c>
      <c r="C48" s="8">
        <v>4143.53138063433</v>
      </c>
      <c r="D48" s="8">
        <v>4225.75991808417</v>
      </c>
      <c r="E48" s="8">
        <v>4307.98845553401</v>
      </c>
    </row>
    <row r="49" spans="1:5" ht="14.25">
      <c r="A49" s="8" t="s">
        <v>18</v>
      </c>
      <c r="B49" s="8" t="s">
        <v>11</v>
      </c>
      <c r="C49" s="8">
        <v>669.302298030534</v>
      </c>
      <c r="D49" s="8">
        <v>671.817111387795</v>
      </c>
      <c r="E49" s="8">
        <v>674.331924745055</v>
      </c>
    </row>
    <row r="50" spans="1:5" ht="14.25">
      <c r="A50" s="8" t="s">
        <v>32</v>
      </c>
      <c r="B50" s="8" t="s">
        <v>11</v>
      </c>
      <c r="C50" s="8">
        <v>614.360622913848</v>
      </c>
      <c r="D50" s="8">
        <v>617.161475662466</v>
      </c>
      <c r="E50" s="8">
        <v>619.962328411084</v>
      </c>
    </row>
    <row r="51" spans="1:5" ht="14.25">
      <c r="A51" s="8" t="s">
        <v>19</v>
      </c>
      <c r="B51" s="8" t="s">
        <v>20</v>
      </c>
      <c r="C51" s="8">
        <v>1785.98082051366</v>
      </c>
      <c r="D51" s="8">
        <v>1810.4</v>
      </c>
      <c r="E51" s="8">
        <v>1834.81917948634</v>
      </c>
    </row>
    <row r="52" spans="1:5" ht="14.25">
      <c r="A52" s="8" t="s">
        <v>19</v>
      </c>
      <c r="B52" s="8" t="s">
        <v>21</v>
      </c>
      <c r="C52" s="8">
        <v>37.2808687172278</v>
      </c>
      <c r="D52" s="8">
        <v>38.1831021716278</v>
      </c>
      <c r="E52" s="8">
        <v>39.0853356260277</v>
      </c>
    </row>
    <row r="53" spans="1:5" ht="14.25">
      <c r="A53" s="8" t="s">
        <v>19</v>
      </c>
      <c r="B53" s="8" t="s">
        <v>22</v>
      </c>
      <c r="C53" s="8">
        <v>60.72187690398</v>
      </c>
      <c r="D53" s="8">
        <v>61.5130016172825</v>
      </c>
      <c r="E53" s="8">
        <v>62.304126330585</v>
      </c>
    </row>
    <row r="54" spans="1:5" ht="14.25">
      <c r="A54" s="8" t="s">
        <v>19</v>
      </c>
      <c r="B54" s="8" t="s">
        <v>23</v>
      </c>
      <c r="C54" s="8">
        <v>0</v>
      </c>
      <c r="D54" s="8">
        <v>0.303896211089715</v>
      </c>
      <c r="E54" s="8">
        <v>0.902292061469482</v>
      </c>
    </row>
    <row r="55" spans="1:5" ht="14.25">
      <c r="A55" s="8" t="s">
        <v>24</v>
      </c>
      <c r="B55" s="8" t="s">
        <v>23</v>
      </c>
      <c r="C55" s="8">
        <v>0</v>
      </c>
      <c r="D55" s="8">
        <v>0.457961921316608</v>
      </c>
      <c r="E55" s="8">
        <v>1.17350252339013</v>
      </c>
    </row>
    <row r="56" spans="1:5" ht="14.25">
      <c r="A56" s="8" t="s">
        <v>24</v>
      </c>
      <c r="B56" s="8" t="s">
        <v>22</v>
      </c>
      <c r="C56" s="8">
        <v>61.5585536478955</v>
      </c>
      <c r="D56" s="8">
        <v>62.4553867370606</v>
      </c>
      <c r="E56" s="8">
        <v>63.3522198262257</v>
      </c>
    </row>
    <row r="57" spans="1:5" ht="14.25">
      <c r="A57" s="8" t="s">
        <v>24</v>
      </c>
      <c r="B57" s="8" t="s">
        <v>21</v>
      </c>
      <c r="C57" s="8">
        <v>35.8095406607747</v>
      </c>
      <c r="D57" s="8">
        <v>37.0866513416228</v>
      </c>
      <c r="E57" s="8">
        <v>38.3637620224709</v>
      </c>
    </row>
    <row r="58" spans="1:5" ht="14.25">
      <c r="A58" s="8" t="s">
        <v>24</v>
      </c>
      <c r="B58" s="8" t="s">
        <v>20</v>
      </c>
      <c r="C58" s="8">
        <v>1605.86217748214</v>
      </c>
      <c r="D58" s="8">
        <v>1630.25</v>
      </c>
      <c r="E58" s="8">
        <v>1654.63782251786</v>
      </c>
    </row>
    <row r="59" spans="1:5" ht="14.25">
      <c r="A59" s="8" t="s">
        <v>25</v>
      </c>
      <c r="B59" s="8" t="s">
        <v>20</v>
      </c>
      <c r="C59" s="8">
        <v>1366.26686600252</v>
      </c>
      <c r="D59" s="8">
        <v>1379.75</v>
      </c>
      <c r="E59" s="8">
        <v>1393.23313399748</v>
      </c>
    </row>
    <row r="60" spans="1:5" ht="14.25">
      <c r="A60" s="8" t="s">
        <v>25</v>
      </c>
      <c r="B60" s="8" t="s">
        <v>21</v>
      </c>
      <c r="C60" s="8">
        <v>32.6708587963594</v>
      </c>
      <c r="D60" s="8">
        <v>34.1093160354109</v>
      </c>
      <c r="E60" s="8">
        <v>35.5477732744624</v>
      </c>
    </row>
    <row r="61" spans="1:5" ht="14.25">
      <c r="A61" s="8" t="s">
        <v>25</v>
      </c>
      <c r="B61" s="8" t="s">
        <v>22</v>
      </c>
      <c r="C61" s="8">
        <v>63.9472195715487</v>
      </c>
      <c r="D61" s="8">
        <v>64.5222393509797</v>
      </c>
      <c r="E61" s="8">
        <v>65.0972591304107</v>
      </c>
    </row>
    <row r="62" spans="1:5" ht="14.25">
      <c r="A62" s="8" t="s">
        <v>25</v>
      </c>
      <c r="B62" s="8" t="s">
        <v>23</v>
      </c>
      <c r="C62" s="8">
        <v>0.191010142414979</v>
      </c>
      <c r="D62" s="8">
        <v>1.36844461360937</v>
      </c>
      <c r="E62" s="8">
        <v>2.54587908480376</v>
      </c>
    </row>
    <row r="63" spans="1:5" ht="14.25">
      <c r="A63" s="8" t="s">
        <v>26</v>
      </c>
      <c r="B63" s="8" t="s">
        <v>20</v>
      </c>
      <c r="C63" s="8">
        <v>0</v>
      </c>
      <c r="D63" s="8">
        <v>0</v>
      </c>
      <c r="E63" s="8">
        <v>0</v>
      </c>
    </row>
    <row r="64" spans="1:5" ht="14.25">
      <c r="A64" s="8" t="s">
        <v>26</v>
      </c>
      <c r="B64" s="8" t="s">
        <v>21</v>
      </c>
      <c r="C64" s="8">
        <v>100</v>
      </c>
      <c r="D64" s="8">
        <v>100</v>
      </c>
      <c r="E64" s="8">
        <v>100</v>
      </c>
    </row>
    <row r="65" spans="1:5" ht="14.25">
      <c r="A65" s="8" t="s">
        <v>26</v>
      </c>
      <c r="B65" s="8" t="s">
        <v>22</v>
      </c>
      <c r="C65" s="8">
        <v>0</v>
      </c>
      <c r="D65" s="8">
        <v>0</v>
      </c>
      <c r="E65" s="8">
        <v>0</v>
      </c>
    </row>
    <row r="66" spans="1:5" ht="14.25">
      <c r="A66" s="8" t="s">
        <v>26</v>
      </c>
      <c r="B66" s="8" t="s">
        <v>23</v>
      </c>
      <c r="C66" s="8">
        <v>0</v>
      </c>
      <c r="D66" s="8">
        <v>0</v>
      </c>
      <c r="E66" s="8">
        <v>0</v>
      </c>
    </row>
    <row r="67" spans="1:5" ht="14.25">
      <c r="A67" s="8" t="s">
        <v>18</v>
      </c>
      <c r="B67" s="8" t="s">
        <v>27</v>
      </c>
      <c r="C67" s="8">
        <v>116.537456634159</v>
      </c>
      <c r="D67" s="8">
        <v>116.8</v>
      </c>
      <c r="E67" s="8">
        <v>117.062543365841</v>
      </c>
    </row>
    <row r="68" spans="1:5" ht="14.25">
      <c r="A68" s="8" t="s">
        <v>32</v>
      </c>
      <c r="B68" s="8" t="s">
        <v>27</v>
      </c>
      <c r="C68" s="8">
        <v>17.2261660228506</v>
      </c>
      <c r="D68" s="8">
        <v>21.8</v>
      </c>
      <c r="E68" s="8">
        <v>26.3738339771494</v>
      </c>
    </row>
    <row r="69" spans="1:5" ht="14.25">
      <c r="A69" s="8" t="s">
        <v>18</v>
      </c>
      <c r="B69" s="8" t="s">
        <v>7</v>
      </c>
      <c r="C69" s="8">
        <v>119.13759543624</v>
      </c>
      <c r="D69" s="8">
        <v>119.142014340356</v>
      </c>
      <c r="E69" s="8">
        <v>119.146433244472</v>
      </c>
    </row>
    <row r="70" spans="1:5" ht="14.25">
      <c r="A70" s="8" t="s">
        <v>32</v>
      </c>
      <c r="B70" s="8" t="s">
        <v>7</v>
      </c>
      <c r="C70" s="8">
        <v>47.7105981560201</v>
      </c>
      <c r="D70" s="8">
        <v>48.0551066936833</v>
      </c>
      <c r="E70" s="8">
        <v>48.3996152313464</v>
      </c>
    </row>
  </sheetData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28.00390625" style="8" bestFit="1" customWidth="1"/>
    <col min="2" max="2" width="29.28125" style="8" bestFit="1" customWidth="1"/>
    <col min="3" max="5" width="12.00390625" style="8" bestFit="1" customWidth="1"/>
    <col min="6" max="16384" width="9.140625" style="8" customWidth="1"/>
  </cols>
  <sheetData>
    <row r="1" spans="1:5" ht="14.25">
      <c r="A1" s="8" t="s">
        <v>0</v>
      </c>
      <c r="B1" s="8" t="s">
        <v>1</v>
      </c>
      <c r="C1" s="8">
        <v>79.1970965536138</v>
      </c>
      <c r="D1" s="8">
        <v>79.9675759089841</v>
      </c>
      <c r="E1" s="8">
        <v>80.7380552643543</v>
      </c>
    </row>
    <row r="2" spans="1:5" ht="14.25">
      <c r="A2" s="8" t="s">
        <v>2</v>
      </c>
      <c r="B2" s="8" t="s">
        <v>1</v>
      </c>
      <c r="C2" s="8">
        <v>42.024708465237</v>
      </c>
      <c r="D2" s="8">
        <v>44.1232778320003</v>
      </c>
      <c r="E2" s="8">
        <v>46.2218471987636</v>
      </c>
    </row>
    <row r="3" spans="1:5" ht="14.25">
      <c r="A3" s="8" t="s">
        <v>3</v>
      </c>
      <c r="B3" s="8" t="s">
        <v>1</v>
      </c>
      <c r="C3" s="8">
        <v>78.9447947604025</v>
      </c>
      <c r="D3" s="8">
        <v>79.332010523456</v>
      </c>
      <c r="E3" s="8">
        <v>79.7192262865095</v>
      </c>
    </row>
    <row r="4" spans="1:5" ht="14.25">
      <c r="A4" s="8" t="s">
        <v>4</v>
      </c>
      <c r="B4" s="8" t="s">
        <v>1</v>
      </c>
      <c r="C4" s="8">
        <v>66.003424131367</v>
      </c>
      <c r="D4" s="8">
        <v>66.279549072081</v>
      </c>
      <c r="E4" s="8">
        <v>66.5556740127949</v>
      </c>
    </row>
    <row r="5" spans="1:5" ht="14.25">
      <c r="A5" s="8" t="s">
        <v>5</v>
      </c>
      <c r="B5" s="8" t="s">
        <v>1</v>
      </c>
      <c r="C5" s="8">
        <v>69.4329429603199</v>
      </c>
      <c r="D5" s="8">
        <v>70.2287576255777</v>
      </c>
      <c r="E5" s="8">
        <v>71.0245722908355</v>
      </c>
    </row>
    <row r="6" spans="1:5" ht="14.25">
      <c r="A6" s="8" t="s">
        <v>28</v>
      </c>
      <c r="B6" s="8" t="s">
        <v>1</v>
      </c>
      <c r="C6" s="8">
        <v>91.3689390862071</v>
      </c>
      <c r="D6" s="8">
        <v>93.4343653404692</v>
      </c>
      <c r="E6" s="8">
        <v>95.4997915947313</v>
      </c>
    </row>
    <row r="7" spans="1:5" ht="14.25">
      <c r="A7" s="8" t="s">
        <v>29</v>
      </c>
      <c r="B7" s="8" t="s">
        <v>1</v>
      </c>
      <c r="C7" s="8">
        <v>0.298165870754598</v>
      </c>
      <c r="D7" s="8">
        <v>1.93388914485654</v>
      </c>
      <c r="E7" s="8">
        <v>3.56961241895848</v>
      </c>
    </row>
    <row r="8" spans="1:5" ht="14.25">
      <c r="A8" s="8" t="s">
        <v>30</v>
      </c>
      <c r="B8" s="8" t="s">
        <v>8</v>
      </c>
      <c r="C8" s="8">
        <v>2.9030924756189</v>
      </c>
      <c r="D8" s="8">
        <v>3.1</v>
      </c>
      <c r="E8" s="8">
        <v>3.2969075243811</v>
      </c>
    </row>
    <row r="9" spans="1:5" ht="14.25">
      <c r="A9" s="8" t="s">
        <v>30</v>
      </c>
      <c r="B9" s="8" t="s">
        <v>10</v>
      </c>
      <c r="C9" s="8">
        <v>5.02299632723471</v>
      </c>
      <c r="D9" s="8">
        <v>5.98832717336022</v>
      </c>
      <c r="E9" s="8">
        <v>6.95365801948574</v>
      </c>
    </row>
    <row r="10" spans="1:5" ht="14.25">
      <c r="A10" s="8" t="s">
        <v>30</v>
      </c>
      <c r="B10" s="8" t="s">
        <v>11</v>
      </c>
      <c r="C10" s="8">
        <v>35.7497022737307</v>
      </c>
      <c r="D10" s="8">
        <v>40.7720077107737</v>
      </c>
      <c r="E10" s="8">
        <v>45.7943131478168</v>
      </c>
    </row>
    <row r="11" spans="1:5" ht="14.25">
      <c r="A11" s="8" t="s">
        <v>30</v>
      </c>
      <c r="B11" s="8" t="s">
        <v>31</v>
      </c>
      <c r="C11" s="8">
        <v>81.2220130996446</v>
      </c>
      <c r="D11" s="8">
        <v>84.5699759921899</v>
      </c>
      <c r="E11" s="8">
        <v>87.9179388847353</v>
      </c>
    </row>
    <row r="12" spans="1:5" ht="14.25">
      <c r="A12" s="8" t="s">
        <v>6</v>
      </c>
      <c r="B12" s="8" t="s">
        <v>7</v>
      </c>
      <c r="C12" s="8">
        <v>4.693321234174</v>
      </c>
      <c r="D12" s="8">
        <v>6.32203835652757</v>
      </c>
      <c r="E12" s="8">
        <v>7.95075547888114</v>
      </c>
    </row>
    <row r="13" spans="1:5" ht="14.25">
      <c r="A13" s="8" t="s">
        <v>12</v>
      </c>
      <c r="B13" s="8" t="s">
        <v>7</v>
      </c>
      <c r="C13" s="8">
        <v>98.0563957866339</v>
      </c>
      <c r="D13" s="8">
        <v>130.043879854475</v>
      </c>
      <c r="E13" s="8">
        <v>162.031363922317</v>
      </c>
    </row>
    <row r="14" spans="1:5" ht="14.25">
      <c r="A14" s="8" t="s">
        <v>13</v>
      </c>
      <c r="B14" s="8" t="s">
        <v>7</v>
      </c>
      <c r="C14" s="8">
        <v>16.5290209900997</v>
      </c>
      <c r="D14" s="8">
        <v>19.2415722917182</v>
      </c>
      <c r="E14" s="8">
        <v>21.9541235933367</v>
      </c>
    </row>
    <row r="15" spans="1:5" ht="14.25">
      <c r="A15" s="8" t="s">
        <v>14</v>
      </c>
      <c r="B15" s="8" t="s">
        <v>7</v>
      </c>
      <c r="C15" s="8">
        <v>0.0452848192257772</v>
      </c>
      <c r="D15" s="8">
        <v>0.450327397743471</v>
      </c>
      <c r="E15" s="8">
        <v>0.855369976261166</v>
      </c>
    </row>
    <row r="16" spans="1:5" ht="14.25">
      <c r="A16" s="8" t="s">
        <v>15</v>
      </c>
      <c r="B16" s="8" t="s">
        <v>7</v>
      </c>
      <c r="C16" s="8">
        <v>11.6082298023838</v>
      </c>
      <c r="D16" s="8">
        <v>12.4571475050114</v>
      </c>
      <c r="E16" s="8">
        <v>13.3060652076391</v>
      </c>
    </row>
    <row r="17" spans="1:5" ht="14.25">
      <c r="A17" s="8" t="s">
        <v>16</v>
      </c>
      <c r="B17" s="8" t="s">
        <v>7</v>
      </c>
      <c r="C17" s="8">
        <v>7.70592197728335</v>
      </c>
      <c r="D17" s="8">
        <v>8.1374309752093</v>
      </c>
      <c r="E17" s="8">
        <v>8.56893997313525</v>
      </c>
    </row>
    <row r="18" spans="1:5" ht="14.25">
      <c r="A18" s="8" t="s">
        <v>17</v>
      </c>
      <c r="B18" s="8" t="s">
        <v>7</v>
      </c>
      <c r="C18" s="8">
        <v>1239.92958995701</v>
      </c>
      <c r="D18" s="8">
        <v>1283.05589697348</v>
      </c>
      <c r="E18" s="8">
        <v>1326.18220398995</v>
      </c>
    </row>
    <row r="19" spans="1:5" ht="14.25">
      <c r="A19" s="8" t="s">
        <v>6</v>
      </c>
      <c r="B19" s="8" t="s">
        <v>8</v>
      </c>
      <c r="C19" s="8">
        <v>32.9796930908934</v>
      </c>
      <c r="D19" s="8">
        <v>44.55</v>
      </c>
      <c r="E19" s="8">
        <v>56.1203069091066</v>
      </c>
    </row>
    <row r="20" spans="1:5" ht="14.25">
      <c r="A20" s="8" t="s">
        <v>12</v>
      </c>
      <c r="B20" s="8" t="s">
        <v>8</v>
      </c>
      <c r="C20" s="8">
        <v>180.230770560503</v>
      </c>
      <c r="D20" s="8">
        <v>225.6</v>
      </c>
      <c r="E20" s="8">
        <v>270.969229439497</v>
      </c>
    </row>
    <row r="21" spans="1:5" ht="14.25">
      <c r="A21" s="8" t="s">
        <v>13</v>
      </c>
      <c r="B21" s="8" t="s">
        <v>8</v>
      </c>
      <c r="C21" s="8">
        <v>45.520889967769</v>
      </c>
      <c r="D21" s="8">
        <v>48.05</v>
      </c>
      <c r="E21" s="8">
        <v>50.579110032231</v>
      </c>
    </row>
    <row r="22" spans="1:5" ht="14.25">
      <c r="A22" s="8" t="s">
        <v>14</v>
      </c>
      <c r="B22" s="8" t="s">
        <v>8</v>
      </c>
      <c r="C22" s="8">
        <v>2.94252605965699</v>
      </c>
      <c r="D22" s="8">
        <v>8.75</v>
      </c>
      <c r="E22" s="8">
        <v>14.557473940343</v>
      </c>
    </row>
    <row r="23" spans="1:5" ht="14.25">
      <c r="A23" s="8" t="s">
        <v>15</v>
      </c>
      <c r="B23" s="8" t="s">
        <v>8</v>
      </c>
      <c r="C23" s="8">
        <v>51.9072964075085</v>
      </c>
      <c r="D23" s="8">
        <v>57.1</v>
      </c>
      <c r="E23" s="8">
        <v>62.2927035924915</v>
      </c>
    </row>
    <row r="24" spans="1:5" ht="14.25">
      <c r="A24" s="8" t="s">
        <v>16</v>
      </c>
      <c r="B24" s="8" t="s">
        <v>8</v>
      </c>
      <c r="C24" s="8">
        <v>42.4723557486265</v>
      </c>
      <c r="D24" s="8">
        <v>47.95</v>
      </c>
      <c r="E24" s="8">
        <v>53.4276442513735</v>
      </c>
    </row>
    <row r="25" spans="1:5" ht="14.25">
      <c r="A25" s="8" t="s">
        <v>17</v>
      </c>
      <c r="B25" s="8" t="s">
        <v>8</v>
      </c>
      <c r="C25" s="8">
        <v>2275.66777378987</v>
      </c>
      <c r="D25" s="8">
        <v>2332</v>
      </c>
      <c r="E25" s="8">
        <v>2388.33222621013</v>
      </c>
    </row>
    <row r="26" spans="1:5" ht="14.25">
      <c r="A26" s="8" t="s">
        <v>18</v>
      </c>
      <c r="B26" s="8" t="s">
        <v>8</v>
      </c>
      <c r="C26" s="8">
        <v>120</v>
      </c>
      <c r="D26" s="8">
        <v>120</v>
      </c>
      <c r="E26" s="8">
        <v>120</v>
      </c>
    </row>
    <row r="27" spans="1:5" ht="14.25">
      <c r="A27" s="8" t="s">
        <v>32</v>
      </c>
      <c r="B27" s="8" t="s">
        <v>8</v>
      </c>
      <c r="C27" s="8">
        <v>50</v>
      </c>
      <c r="D27" s="8">
        <v>50</v>
      </c>
      <c r="E27" s="8">
        <v>50</v>
      </c>
    </row>
    <row r="28" spans="1:5" ht="14.25">
      <c r="A28" s="8" t="s">
        <v>6</v>
      </c>
      <c r="B28" s="8" t="s">
        <v>9</v>
      </c>
      <c r="C28" s="8">
        <v>674.602243123594</v>
      </c>
      <c r="D28" s="8">
        <v>744.1</v>
      </c>
      <c r="E28" s="8">
        <v>813.597756876406</v>
      </c>
    </row>
    <row r="29" spans="1:5" ht="14.25">
      <c r="A29" s="8" t="s">
        <v>12</v>
      </c>
      <c r="B29" s="8" t="s">
        <v>9</v>
      </c>
      <c r="C29" s="8">
        <v>2005.26180418803</v>
      </c>
      <c r="D29" s="8">
        <v>2052.15</v>
      </c>
      <c r="E29" s="8">
        <v>2099.03819581197</v>
      </c>
    </row>
    <row r="30" spans="1:5" ht="14.25">
      <c r="A30" s="8" t="s">
        <v>13</v>
      </c>
      <c r="B30" s="8" t="s">
        <v>9</v>
      </c>
      <c r="C30" s="8">
        <v>1234.78822743177</v>
      </c>
      <c r="D30" s="8">
        <v>1265.55</v>
      </c>
      <c r="E30" s="8">
        <v>1296.31177256823</v>
      </c>
    </row>
    <row r="31" spans="1:5" ht="14.25">
      <c r="A31" s="8" t="s">
        <v>14</v>
      </c>
      <c r="B31" s="8" t="s">
        <v>9</v>
      </c>
      <c r="C31" s="8">
        <v>3.08711150173424</v>
      </c>
      <c r="D31" s="8">
        <v>11.55</v>
      </c>
      <c r="E31" s="8">
        <v>20.0128884982658</v>
      </c>
    </row>
    <row r="32" spans="1:5" ht="14.25">
      <c r="A32" s="8" t="s">
        <v>15</v>
      </c>
      <c r="B32" s="8" t="s">
        <v>9</v>
      </c>
      <c r="C32" s="8">
        <v>1981.62531287322</v>
      </c>
      <c r="D32" s="8">
        <v>2019.3</v>
      </c>
      <c r="E32" s="8">
        <v>2056.97468712678</v>
      </c>
    </row>
    <row r="33" spans="1:5" ht="14.25">
      <c r="A33" s="8" t="s">
        <v>16</v>
      </c>
      <c r="B33" s="8" t="s">
        <v>9</v>
      </c>
      <c r="C33" s="8">
        <v>3161.76456755642</v>
      </c>
      <c r="D33" s="8">
        <v>3196.55</v>
      </c>
      <c r="E33" s="8">
        <v>3231.33543244358</v>
      </c>
    </row>
    <row r="34" spans="1:5" ht="14.25">
      <c r="A34" s="8" t="s">
        <v>17</v>
      </c>
      <c r="B34" s="8" t="s">
        <v>9</v>
      </c>
      <c r="C34" s="8">
        <v>3162.59092503845</v>
      </c>
      <c r="D34" s="8">
        <v>3197.5</v>
      </c>
      <c r="E34" s="8">
        <v>3232.40907496155</v>
      </c>
    </row>
    <row r="35" spans="1:5" ht="14.25">
      <c r="A35" s="8" t="s">
        <v>18</v>
      </c>
      <c r="B35" s="8" t="s">
        <v>9</v>
      </c>
      <c r="C35" s="8">
        <v>1260.11568460183</v>
      </c>
      <c r="D35" s="8">
        <v>1265.85</v>
      </c>
      <c r="E35" s="8">
        <v>1271.58431539817</v>
      </c>
    </row>
    <row r="36" spans="1:5" ht="14.25">
      <c r="A36" s="8" t="s">
        <v>6</v>
      </c>
      <c r="B36" s="8" t="s">
        <v>10</v>
      </c>
      <c r="C36" s="8">
        <v>37.0883354387182</v>
      </c>
      <c r="D36" s="8">
        <v>49.8039020967036</v>
      </c>
      <c r="E36" s="8">
        <v>62.519468754689</v>
      </c>
    </row>
    <row r="37" spans="1:5" ht="14.25">
      <c r="A37" s="8" t="s">
        <v>15</v>
      </c>
      <c r="B37" s="8" t="s">
        <v>10</v>
      </c>
      <c r="C37" s="8">
        <v>34.1205112554225</v>
      </c>
      <c r="D37" s="8">
        <v>36.221169230188</v>
      </c>
      <c r="E37" s="8">
        <v>38.3218272049534</v>
      </c>
    </row>
    <row r="38" spans="1:5" ht="14.25">
      <c r="A38" s="8" t="s">
        <v>14</v>
      </c>
      <c r="B38" s="8" t="s">
        <v>10</v>
      </c>
      <c r="C38" s="8">
        <v>76.4562630584617</v>
      </c>
      <c r="D38" s="8">
        <v>154.465159253795</v>
      </c>
      <c r="E38" s="8">
        <v>232.474055449128</v>
      </c>
    </row>
    <row r="39" spans="1:5" ht="14.25">
      <c r="A39" s="8" t="s">
        <v>16</v>
      </c>
      <c r="B39" s="8" t="s">
        <v>10</v>
      </c>
      <c r="C39" s="8">
        <v>14.0967452952955</v>
      </c>
      <c r="D39" s="8">
        <v>14.8970170664958</v>
      </c>
      <c r="E39" s="8">
        <v>15.6972888376961</v>
      </c>
    </row>
    <row r="40" spans="1:5" ht="14.25">
      <c r="A40" s="8" t="s">
        <v>17</v>
      </c>
      <c r="B40" s="8" t="s">
        <v>10</v>
      </c>
      <c r="C40" s="8">
        <v>2364.43007922506</v>
      </c>
      <c r="D40" s="8">
        <v>2444.58982769408</v>
      </c>
      <c r="E40" s="8">
        <v>2524.74957616311</v>
      </c>
    </row>
    <row r="41" spans="1:5" ht="14.25">
      <c r="A41" s="8" t="s">
        <v>18</v>
      </c>
      <c r="B41" s="8" t="s">
        <v>10</v>
      </c>
      <c r="C41" s="8">
        <v>550.871217095062</v>
      </c>
      <c r="D41" s="8">
        <v>553.350236507452</v>
      </c>
      <c r="E41" s="8">
        <v>555.829255919842</v>
      </c>
    </row>
    <row r="42" spans="1:5" ht="14.25">
      <c r="A42" s="8" t="s">
        <v>32</v>
      </c>
      <c r="B42" s="8" t="s">
        <v>10</v>
      </c>
      <c r="C42" s="8">
        <v>443.814600435198</v>
      </c>
      <c r="D42" s="8">
        <v>446.869102801921</v>
      </c>
      <c r="E42" s="8">
        <v>449.923605168644</v>
      </c>
    </row>
    <row r="43" spans="1:5" ht="14.25">
      <c r="A43" s="8" t="s">
        <v>6</v>
      </c>
      <c r="B43" s="8" t="s">
        <v>11</v>
      </c>
      <c r="C43" s="8">
        <v>306.091109904929</v>
      </c>
      <c r="D43" s="8">
        <v>321.401004439017</v>
      </c>
      <c r="E43" s="8">
        <v>336.710898973105</v>
      </c>
    </row>
    <row r="44" spans="1:5" ht="14.25">
      <c r="A44" s="8" t="s">
        <v>12</v>
      </c>
      <c r="B44" s="8" t="s">
        <v>11</v>
      </c>
      <c r="C44" s="8">
        <v>603.112039310084</v>
      </c>
      <c r="D44" s="8">
        <v>738.308942485801</v>
      </c>
      <c r="E44" s="8">
        <v>873.505845661518</v>
      </c>
    </row>
    <row r="45" spans="1:5" ht="14.25">
      <c r="A45" s="8" t="s">
        <v>14</v>
      </c>
      <c r="B45" s="8" t="s">
        <v>11</v>
      </c>
      <c r="C45" s="8">
        <v>85.9256706036506</v>
      </c>
      <c r="D45" s="8">
        <v>178.504885178365</v>
      </c>
      <c r="E45" s="8">
        <v>271.08409975308</v>
      </c>
    </row>
    <row r="46" spans="1:5" ht="14.25">
      <c r="A46" s="8" t="s">
        <v>15</v>
      </c>
      <c r="B46" s="8" t="s">
        <v>11</v>
      </c>
      <c r="C46" s="8">
        <v>299.958941827976</v>
      </c>
      <c r="D46" s="8">
        <v>300.453895934666</v>
      </c>
      <c r="E46" s="8">
        <v>300.948850041356</v>
      </c>
    </row>
    <row r="47" spans="1:5" ht="14.25">
      <c r="A47" s="8" t="s">
        <v>16</v>
      </c>
      <c r="B47" s="8" t="s">
        <v>11</v>
      </c>
      <c r="C47" s="8">
        <v>311.031173070564</v>
      </c>
      <c r="D47" s="8">
        <v>312.984695550154</v>
      </c>
      <c r="E47" s="8">
        <v>314.938218029744</v>
      </c>
    </row>
    <row r="48" spans="1:5" ht="14.25">
      <c r="A48" s="8" t="s">
        <v>17</v>
      </c>
      <c r="B48" s="8" t="s">
        <v>11</v>
      </c>
      <c r="C48" s="8">
        <v>4150.3549131992</v>
      </c>
      <c r="D48" s="8">
        <v>4229.81414612184</v>
      </c>
      <c r="E48" s="8">
        <v>4309.27337904448</v>
      </c>
    </row>
    <row r="49" spans="1:5" ht="14.25">
      <c r="A49" s="8" t="s">
        <v>18</v>
      </c>
      <c r="B49" s="8" t="s">
        <v>11</v>
      </c>
      <c r="C49" s="8">
        <v>669.437201852369</v>
      </c>
      <c r="D49" s="8">
        <v>671.823876707703</v>
      </c>
      <c r="E49" s="8">
        <v>674.210551563037</v>
      </c>
    </row>
    <row r="50" spans="1:5" ht="14.25">
      <c r="A50" s="8" t="s">
        <v>32</v>
      </c>
      <c r="B50" s="8" t="s">
        <v>11</v>
      </c>
      <c r="C50" s="8">
        <v>614.090069997298</v>
      </c>
      <c r="D50" s="8">
        <v>617.243012932944</v>
      </c>
      <c r="E50" s="8">
        <v>620.39595586859</v>
      </c>
    </row>
    <row r="51" spans="1:5" ht="14.25">
      <c r="A51" s="8" t="s">
        <v>19</v>
      </c>
      <c r="B51" s="8" t="s">
        <v>20</v>
      </c>
      <c r="C51" s="8">
        <v>1785.98082051366</v>
      </c>
      <c r="D51" s="8">
        <v>1810.4</v>
      </c>
      <c r="E51" s="8">
        <v>1834.81917948634</v>
      </c>
    </row>
    <row r="52" spans="1:5" ht="14.25">
      <c r="A52" s="8" t="s">
        <v>19</v>
      </c>
      <c r="B52" s="8" t="s">
        <v>21</v>
      </c>
      <c r="C52" s="8">
        <v>37.2808687172278</v>
      </c>
      <c r="D52" s="8">
        <v>38.1831021716278</v>
      </c>
      <c r="E52" s="8">
        <v>39.0853356260277</v>
      </c>
    </row>
    <row r="53" spans="1:5" ht="14.25">
      <c r="A53" s="8" t="s">
        <v>19</v>
      </c>
      <c r="B53" s="8" t="s">
        <v>22</v>
      </c>
      <c r="C53" s="8">
        <v>60.72187690398</v>
      </c>
      <c r="D53" s="8">
        <v>61.5130016172825</v>
      </c>
      <c r="E53" s="8">
        <v>62.304126330585</v>
      </c>
    </row>
    <row r="54" spans="1:5" ht="14.25">
      <c r="A54" s="8" t="s">
        <v>19</v>
      </c>
      <c r="B54" s="8" t="s">
        <v>23</v>
      </c>
      <c r="C54" s="8">
        <v>0</v>
      </c>
      <c r="D54" s="8">
        <v>0.303896211089715</v>
      </c>
      <c r="E54" s="8">
        <v>0.902292061469482</v>
      </c>
    </row>
    <row r="55" spans="1:5" ht="14.25">
      <c r="A55" s="8" t="s">
        <v>24</v>
      </c>
      <c r="B55" s="8" t="s">
        <v>23</v>
      </c>
      <c r="C55" s="8">
        <v>0</v>
      </c>
      <c r="D55" s="8">
        <v>0.457961921316608</v>
      </c>
      <c r="E55" s="8">
        <v>1.17350252339013</v>
      </c>
    </row>
    <row r="56" spans="1:5" ht="14.25">
      <c r="A56" s="8" t="s">
        <v>24</v>
      </c>
      <c r="B56" s="8" t="s">
        <v>22</v>
      </c>
      <c r="C56" s="8">
        <v>61.5585536478955</v>
      </c>
      <c r="D56" s="8">
        <v>62.4553867370606</v>
      </c>
      <c r="E56" s="8">
        <v>63.3522198262257</v>
      </c>
    </row>
    <row r="57" spans="1:5" ht="14.25">
      <c r="A57" s="8" t="s">
        <v>24</v>
      </c>
      <c r="B57" s="8" t="s">
        <v>21</v>
      </c>
      <c r="C57" s="8">
        <v>35.8095406607747</v>
      </c>
      <c r="D57" s="8">
        <v>37.0866513416228</v>
      </c>
      <c r="E57" s="8">
        <v>38.3637620224709</v>
      </c>
    </row>
    <row r="58" spans="1:5" ht="14.25">
      <c r="A58" s="8" t="s">
        <v>24</v>
      </c>
      <c r="B58" s="8" t="s">
        <v>20</v>
      </c>
      <c r="C58" s="8">
        <v>1605.86217748214</v>
      </c>
      <c r="D58" s="8">
        <v>1630.25</v>
      </c>
      <c r="E58" s="8">
        <v>1654.63782251786</v>
      </c>
    </row>
    <row r="59" spans="1:5" ht="14.25">
      <c r="A59" s="8" t="s">
        <v>25</v>
      </c>
      <c r="B59" s="8" t="s">
        <v>20</v>
      </c>
      <c r="C59" s="8">
        <v>1366.26686600252</v>
      </c>
      <c r="D59" s="8">
        <v>1379.75</v>
      </c>
      <c r="E59" s="8">
        <v>1393.23313399748</v>
      </c>
    </row>
    <row r="60" spans="1:5" ht="14.25">
      <c r="A60" s="8" t="s">
        <v>25</v>
      </c>
      <c r="B60" s="8" t="s">
        <v>21</v>
      </c>
      <c r="C60" s="8">
        <v>32.6708587963594</v>
      </c>
      <c r="D60" s="8">
        <v>34.1093160354109</v>
      </c>
      <c r="E60" s="8">
        <v>35.5477732744624</v>
      </c>
    </row>
    <row r="61" spans="1:5" ht="14.25">
      <c r="A61" s="8" t="s">
        <v>25</v>
      </c>
      <c r="B61" s="8" t="s">
        <v>22</v>
      </c>
      <c r="C61" s="8">
        <v>63.9472195715487</v>
      </c>
      <c r="D61" s="8">
        <v>64.5222393509797</v>
      </c>
      <c r="E61" s="8">
        <v>65.0972591304107</v>
      </c>
    </row>
    <row r="62" spans="1:5" ht="14.25">
      <c r="A62" s="8" t="s">
        <v>25</v>
      </c>
      <c r="B62" s="8" t="s">
        <v>23</v>
      </c>
      <c r="C62" s="8">
        <v>0.191010142414979</v>
      </c>
      <c r="D62" s="8">
        <v>1.36844461360937</v>
      </c>
      <c r="E62" s="8">
        <v>2.54587908480376</v>
      </c>
    </row>
    <row r="63" spans="1:5" ht="14.25">
      <c r="A63" s="8" t="s">
        <v>26</v>
      </c>
      <c r="B63" s="8" t="s">
        <v>20</v>
      </c>
      <c r="C63" s="8">
        <v>0</v>
      </c>
      <c r="D63" s="8">
        <v>0</v>
      </c>
      <c r="E63" s="8">
        <v>0</v>
      </c>
    </row>
    <row r="64" spans="1:5" ht="14.25">
      <c r="A64" s="8" t="s">
        <v>26</v>
      </c>
      <c r="B64" s="8" t="s">
        <v>21</v>
      </c>
      <c r="C64" s="8">
        <v>100</v>
      </c>
      <c r="D64" s="8">
        <v>100</v>
      </c>
      <c r="E64" s="8">
        <v>100</v>
      </c>
    </row>
    <row r="65" spans="1:5" ht="14.25">
      <c r="A65" s="8" t="s">
        <v>26</v>
      </c>
      <c r="B65" s="8" t="s">
        <v>22</v>
      </c>
      <c r="C65" s="8">
        <v>0</v>
      </c>
      <c r="D65" s="8">
        <v>0</v>
      </c>
      <c r="E65" s="8">
        <v>0</v>
      </c>
    </row>
    <row r="66" spans="1:5" ht="14.25">
      <c r="A66" s="8" t="s">
        <v>26</v>
      </c>
      <c r="B66" s="8" t="s">
        <v>23</v>
      </c>
      <c r="C66" s="8">
        <v>0</v>
      </c>
      <c r="D66" s="8">
        <v>0</v>
      </c>
      <c r="E66" s="8">
        <v>0</v>
      </c>
    </row>
    <row r="67" spans="1:5" ht="14.25">
      <c r="A67" s="8" t="s">
        <v>18</v>
      </c>
      <c r="B67" s="8" t="s">
        <v>27</v>
      </c>
      <c r="C67" s="8">
        <v>116.164621082153</v>
      </c>
      <c r="D67" s="8">
        <v>116.6</v>
      </c>
      <c r="E67" s="8">
        <v>117.035378917847</v>
      </c>
    </row>
    <row r="68" spans="1:5" ht="14.25">
      <c r="A68" s="8" t="s">
        <v>32</v>
      </c>
      <c r="B68" s="8" t="s">
        <v>27</v>
      </c>
      <c r="C68" s="8">
        <v>20.9186026349519</v>
      </c>
      <c r="D68" s="8">
        <v>24.45</v>
      </c>
      <c r="E68" s="8">
        <v>27.9813973650481</v>
      </c>
    </row>
    <row r="69" spans="1:5" ht="14.25">
      <c r="A69" s="8" t="s">
        <v>18</v>
      </c>
      <c r="B69" s="8" t="s">
        <v>7</v>
      </c>
      <c r="C69" s="8">
        <v>119.137723337981</v>
      </c>
      <c r="D69" s="8">
        <v>119.142914967594</v>
      </c>
      <c r="E69" s="8">
        <v>119.148106597206</v>
      </c>
    </row>
    <row r="70" spans="1:5" ht="14.25">
      <c r="A70" s="8" t="s">
        <v>32</v>
      </c>
      <c r="B70" s="8" t="s">
        <v>7</v>
      </c>
      <c r="C70" s="8">
        <v>48.0099077090213</v>
      </c>
      <c r="D70" s="8">
        <v>48.2720043927546</v>
      </c>
      <c r="E70" s="8">
        <v>48.5341010764878</v>
      </c>
    </row>
  </sheetData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4.25">
      <c r="A1" t="s">
        <v>0</v>
      </c>
      <c r="B1" t="s">
        <v>1</v>
      </c>
      <c r="C1">
        <v>85.0536540829281</v>
      </c>
      <c r="D1">
        <v>85.916925929152</v>
      </c>
      <c r="E1">
        <v>86.780197775376</v>
      </c>
    </row>
    <row r="2" spans="1:5" ht="14.25">
      <c r="A2" t="s">
        <v>2</v>
      </c>
      <c r="B2" t="s">
        <v>1</v>
      </c>
      <c r="C2">
        <v>84.5920034528379</v>
      </c>
      <c r="D2">
        <v>87.2836881795398</v>
      </c>
      <c r="E2">
        <v>89.9753729062418</v>
      </c>
    </row>
    <row r="3" spans="1:5" ht="14.25">
      <c r="A3" t="s">
        <v>3</v>
      </c>
      <c r="B3" t="s">
        <v>1</v>
      </c>
      <c r="C3">
        <v>98.9612985543612</v>
      </c>
      <c r="D3">
        <v>99.2211639479294</v>
      </c>
      <c r="E3">
        <v>99.4810293414975</v>
      </c>
    </row>
    <row r="4" spans="1:5" ht="14.25">
      <c r="A4" t="s">
        <v>4</v>
      </c>
      <c r="B4" t="s">
        <v>1</v>
      </c>
      <c r="C4">
        <v>65.5782940474494</v>
      </c>
      <c r="D4">
        <v>65.8948565618299</v>
      </c>
      <c r="E4">
        <v>66.2114190762104</v>
      </c>
    </row>
    <row r="5" spans="1:5" ht="14.25">
      <c r="A5" t="s">
        <v>5</v>
      </c>
      <c r="B5" t="s">
        <v>1</v>
      </c>
      <c r="C5">
        <v>69.3027932465458</v>
      </c>
      <c r="D5">
        <v>70.103553938606</v>
      </c>
      <c r="E5">
        <v>70.9043146306662</v>
      </c>
    </row>
    <row r="6" spans="1:5" ht="14.25">
      <c r="A6" t="s">
        <v>28</v>
      </c>
      <c r="B6" t="s">
        <v>1</v>
      </c>
      <c r="C6">
        <v>91.8439903427902</v>
      </c>
      <c r="D6">
        <v>94.0879692085201</v>
      </c>
      <c r="E6">
        <v>96.3319480742499</v>
      </c>
    </row>
    <row r="7" spans="1:5" ht="14.25">
      <c r="A7" t="s">
        <v>29</v>
      </c>
      <c r="B7" t="s">
        <v>1</v>
      </c>
      <c r="C7">
        <v>0.100275671221354</v>
      </c>
      <c r="D7">
        <v>1.6357182911656</v>
      </c>
      <c r="E7">
        <v>3.17116091110985</v>
      </c>
    </row>
    <row r="8" spans="1:5" ht="14.25">
      <c r="A8" t="s">
        <v>30</v>
      </c>
      <c r="B8" t="s">
        <v>8</v>
      </c>
      <c r="C8">
        <v>3.27972555270082</v>
      </c>
      <c r="D8">
        <v>3.7</v>
      </c>
      <c r="E8">
        <v>4.12027444729918</v>
      </c>
    </row>
    <row r="9" spans="1:5" ht="14.25">
      <c r="A9" t="s">
        <v>30</v>
      </c>
      <c r="B9" t="s">
        <v>10</v>
      </c>
      <c r="C9">
        <v>5.89676842987552</v>
      </c>
      <c r="D9">
        <v>7.29893076908516</v>
      </c>
      <c r="E9">
        <v>8.70109310829479</v>
      </c>
    </row>
    <row r="10" spans="1:5" ht="14.25">
      <c r="A10" t="s">
        <v>30</v>
      </c>
      <c r="B10" t="s">
        <v>11</v>
      </c>
      <c r="C10">
        <v>47.6483389578902</v>
      </c>
      <c r="D10">
        <v>56.052107232495</v>
      </c>
      <c r="E10">
        <v>64.4558755070997</v>
      </c>
    </row>
    <row r="11" spans="1:5" ht="14.25">
      <c r="A11" t="s">
        <v>30</v>
      </c>
      <c r="B11" t="s">
        <v>31</v>
      </c>
      <c r="C11">
        <v>74.5491466367529</v>
      </c>
      <c r="D11">
        <v>79.3263285951817</v>
      </c>
      <c r="E11">
        <v>84.1035105536105</v>
      </c>
    </row>
    <row r="12" spans="1:5" ht="14.25">
      <c r="A12" t="s">
        <v>6</v>
      </c>
      <c r="B12" t="s">
        <v>7</v>
      </c>
      <c r="C12">
        <v>13.1674636714705</v>
      </c>
      <c r="D12">
        <v>20.5819625713405</v>
      </c>
      <c r="E12">
        <v>27.9964614712104</v>
      </c>
    </row>
    <row r="13" spans="1:5" ht="14.25">
      <c r="A13" t="s">
        <v>12</v>
      </c>
      <c r="B13" t="s">
        <v>7</v>
      </c>
      <c r="C13">
        <v>106.254359339959</v>
      </c>
      <c r="D13">
        <v>135.929903226123</v>
      </c>
      <c r="E13">
        <v>165.605447112287</v>
      </c>
    </row>
    <row r="14" spans="1:5" ht="14.25">
      <c r="A14" t="s">
        <v>13</v>
      </c>
      <c r="B14" t="s">
        <v>7</v>
      </c>
      <c r="C14">
        <v>17.0093723500499</v>
      </c>
      <c r="D14">
        <v>19.3979036371784</v>
      </c>
      <c r="E14">
        <v>21.7864349243069</v>
      </c>
    </row>
    <row r="15" spans="1:5" ht="14.25">
      <c r="A15" t="s">
        <v>14</v>
      </c>
      <c r="B15" t="s">
        <v>7</v>
      </c>
      <c r="C15">
        <v>0</v>
      </c>
      <c r="D15">
        <v>0.410349514590518</v>
      </c>
      <c r="E15">
        <v>0.825001692199584</v>
      </c>
    </row>
    <row r="16" spans="1:5" ht="14.25">
      <c r="A16" t="s">
        <v>15</v>
      </c>
      <c r="B16" t="s">
        <v>7</v>
      </c>
      <c r="C16">
        <v>16.5618258936327</v>
      </c>
      <c r="D16">
        <v>17.958759086806</v>
      </c>
      <c r="E16">
        <v>19.3556922799793</v>
      </c>
    </row>
    <row r="17" spans="1:5" ht="14.25">
      <c r="A17" t="s">
        <v>16</v>
      </c>
      <c r="B17" t="s">
        <v>7</v>
      </c>
      <c r="C17">
        <v>7.42355676304844</v>
      </c>
      <c r="D17">
        <v>7.82448343268107</v>
      </c>
      <c r="E17">
        <v>8.2254101023137</v>
      </c>
    </row>
    <row r="18" spans="1:5" ht="14.25">
      <c r="A18" t="s">
        <v>17</v>
      </c>
      <c r="B18" t="s">
        <v>7</v>
      </c>
      <c r="C18">
        <v>1224.00544693683</v>
      </c>
      <c r="D18">
        <v>1270.91102915063</v>
      </c>
      <c r="E18">
        <v>1317.81661136442</v>
      </c>
    </row>
    <row r="19" spans="1:5" ht="14.25">
      <c r="A19" t="s">
        <v>6</v>
      </c>
      <c r="B19" t="s">
        <v>8</v>
      </c>
      <c r="C19">
        <v>54.7753944410872</v>
      </c>
      <c r="D19">
        <v>75.75</v>
      </c>
      <c r="E19">
        <v>96.7246055589128</v>
      </c>
    </row>
    <row r="20" spans="1:5" ht="14.25">
      <c r="A20" t="s">
        <v>12</v>
      </c>
      <c r="B20" t="s">
        <v>8</v>
      </c>
      <c r="C20">
        <v>193.023839541448</v>
      </c>
      <c r="D20">
        <v>235</v>
      </c>
      <c r="E20">
        <v>276.976160458552</v>
      </c>
    </row>
    <row r="21" spans="1:5" ht="14.25">
      <c r="A21" t="s">
        <v>13</v>
      </c>
      <c r="B21" t="s">
        <v>8</v>
      </c>
      <c r="C21">
        <v>46.2691083736713</v>
      </c>
      <c r="D21">
        <v>48.4</v>
      </c>
      <c r="E21">
        <v>50.5308916263287</v>
      </c>
    </row>
    <row r="22" spans="1:5" ht="14.25">
      <c r="A22" t="s">
        <v>14</v>
      </c>
      <c r="B22" t="s">
        <v>8</v>
      </c>
      <c r="C22">
        <v>1.58810829564287</v>
      </c>
      <c r="D22">
        <v>7.7</v>
      </c>
      <c r="E22">
        <v>13.8118917043571</v>
      </c>
    </row>
    <row r="23" spans="1:5" ht="14.25">
      <c r="A23" t="s">
        <v>15</v>
      </c>
      <c r="B23" t="s">
        <v>8</v>
      </c>
      <c r="C23">
        <v>57.7326750724044</v>
      </c>
      <c r="D23">
        <v>62.65</v>
      </c>
      <c r="E23">
        <v>67.5673249275956</v>
      </c>
    </row>
    <row r="24" spans="1:5" ht="14.25">
      <c r="A24" t="s">
        <v>16</v>
      </c>
      <c r="B24" t="s">
        <v>8</v>
      </c>
      <c r="C24">
        <v>35.195057453986</v>
      </c>
      <c r="D24">
        <v>39.6</v>
      </c>
      <c r="E24">
        <v>44.004942546014</v>
      </c>
    </row>
    <row r="25" spans="1:5" ht="14.25">
      <c r="A25" t="s">
        <v>17</v>
      </c>
      <c r="B25" t="s">
        <v>8</v>
      </c>
      <c r="C25">
        <v>2256.34447073992</v>
      </c>
      <c r="D25">
        <v>2322</v>
      </c>
      <c r="E25">
        <v>2387.65552926008</v>
      </c>
    </row>
    <row r="26" spans="1:5" ht="14.25">
      <c r="A26" t="s">
        <v>18</v>
      </c>
      <c r="B26" t="s">
        <v>8</v>
      </c>
      <c r="C26">
        <v>120</v>
      </c>
      <c r="D26">
        <v>120</v>
      </c>
      <c r="E26">
        <v>120</v>
      </c>
    </row>
    <row r="27" spans="1:5" ht="14.25">
      <c r="A27" t="s">
        <v>32</v>
      </c>
      <c r="B27" t="s">
        <v>8</v>
      </c>
      <c r="C27">
        <v>50</v>
      </c>
      <c r="D27">
        <v>50</v>
      </c>
      <c r="E27">
        <v>50</v>
      </c>
    </row>
    <row r="28" spans="1:5" ht="14.25">
      <c r="A28" t="s">
        <v>6</v>
      </c>
      <c r="B28" t="s">
        <v>9</v>
      </c>
      <c r="C28">
        <v>684.267448046704</v>
      </c>
      <c r="D28">
        <v>747.9</v>
      </c>
      <c r="E28">
        <v>811.532551953296</v>
      </c>
    </row>
    <row r="29" spans="1:5" ht="14.25">
      <c r="A29" t="s">
        <v>12</v>
      </c>
      <c r="B29" t="s">
        <v>9</v>
      </c>
      <c r="C29">
        <v>2012.10448760701</v>
      </c>
      <c r="D29">
        <v>2061.15</v>
      </c>
      <c r="E29">
        <v>2110.19551239299</v>
      </c>
    </row>
    <row r="30" spans="1:5" ht="14.25">
      <c r="A30" t="s">
        <v>13</v>
      </c>
      <c r="B30" t="s">
        <v>9</v>
      </c>
      <c r="C30">
        <v>1241.29080703973</v>
      </c>
      <c r="D30">
        <v>1272.35</v>
      </c>
      <c r="E30">
        <v>1303.40919296027</v>
      </c>
    </row>
    <row r="31" spans="1:5" ht="14.25">
      <c r="A31" t="s">
        <v>14</v>
      </c>
      <c r="B31" t="s">
        <v>9</v>
      </c>
      <c r="C31">
        <v>1.60321446226711</v>
      </c>
      <c r="D31">
        <v>9.5</v>
      </c>
      <c r="E31">
        <v>17.3967855377329</v>
      </c>
    </row>
    <row r="32" spans="1:5" ht="14.25">
      <c r="A32" t="s">
        <v>15</v>
      </c>
      <c r="B32" t="s">
        <v>9</v>
      </c>
      <c r="C32">
        <v>1990.2595647577</v>
      </c>
      <c r="D32">
        <v>2029.05</v>
      </c>
      <c r="E32">
        <v>2067.8404352423</v>
      </c>
    </row>
    <row r="33" spans="1:5" ht="14.25">
      <c r="A33" t="s">
        <v>16</v>
      </c>
      <c r="B33" t="s">
        <v>9</v>
      </c>
      <c r="C33">
        <v>3148.97178251253</v>
      </c>
      <c r="D33">
        <v>3186.65</v>
      </c>
      <c r="E33">
        <v>3224.32821748747</v>
      </c>
    </row>
    <row r="34" spans="1:5" ht="14.25">
      <c r="A34" t="s">
        <v>17</v>
      </c>
      <c r="B34" t="s">
        <v>9</v>
      </c>
      <c r="C34">
        <v>3148.55879378489</v>
      </c>
      <c r="D34">
        <v>3186</v>
      </c>
      <c r="E34">
        <v>3223.44120621511</v>
      </c>
    </row>
    <row r="35" spans="1:5" ht="14.25">
      <c r="A35" t="s">
        <v>18</v>
      </c>
      <c r="B35" t="s">
        <v>9</v>
      </c>
      <c r="C35">
        <v>1260.06624309528</v>
      </c>
      <c r="D35">
        <v>1265.75</v>
      </c>
      <c r="E35">
        <v>1271.43375690472</v>
      </c>
    </row>
    <row r="36" spans="1:5" ht="14.25">
      <c r="A36" t="s">
        <v>6</v>
      </c>
      <c r="B36" t="s">
        <v>10</v>
      </c>
      <c r="C36">
        <v>111.70296302018</v>
      </c>
      <c r="D36">
        <v>157.425488847925</v>
      </c>
      <c r="E36">
        <v>203.14801467567</v>
      </c>
    </row>
    <row r="37" spans="1:5" ht="14.25">
      <c r="A37" t="s">
        <v>15</v>
      </c>
      <c r="B37" t="s">
        <v>10</v>
      </c>
      <c r="C37">
        <v>48.237471348119</v>
      </c>
      <c r="D37">
        <v>52.0524276571437</v>
      </c>
      <c r="E37">
        <v>55.8673839661684</v>
      </c>
    </row>
    <row r="38" spans="1:5" ht="14.25">
      <c r="A38" t="s">
        <v>14</v>
      </c>
      <c r="B38" t="s">
        <v>10</v>
      </c>
      <c r="C38">
        <v>75.4565338463145</v>
      </c>
      <c r="D38">
        <v>154.125325975828</v>
      </c>
      <c r="E38">
        <v>232.794118105342</v>
      </c>
    </row>
    <row r="39" spans="1:5" ht="14.25">
      <c r="A39" t="s">
        <v>16</v>
      </c>
      <c r="B39" t="s">
        <v>10</v>
      </c>
      <c r="C39">
        <v>13.6162164681447</v>
      </c>
      <c r="D39">
        <v>14.3303956856041</v>
      </c>
      <c r="E39">
        <v>15.0445749030636</v>
      </c>
    </row>
    <row r="40" spans="1:5" ht="14.25">
      <c r="A40" t="s">
        <v>17</v>
      </c>
      <c r="B40" t="s">
        <v>10</v>
      </c>
      <c r="C40">
        <v>2347.80769300834</v>
      </c>
      <c r="D40">
        <v>2430.2938656606</v>
      </c>
      <c r="E40">
        <v>2512.78003831286</v>
      </c>
    </row>
    <row r="41" spans="1:5" ht="14.25">
      <c r="A41" t="s">
        <v>18</v>
      </c>
      <c r="B41" t="s">
        <v>10</v>
      </c>
      <c r="C41">
        <v>551.023352108483</v>
      </c>
      <c r="D41">
        <v>553.472164699105</v>
      </c>
      <c r="E41">
        <v>555.920977289727</v>
      </c>
    </row>
    <row r="42" spans="1:5" ht="14.25">
      <c r="A42" t="s">
        <v>32</v>
      </c>
      <c r="B42" t="s">
        <v>10</v>
      </c>
      <c r="C42">
        <v>441.857995178425</v>
      </c>
      <c r="D42">
        <v>445.201776591254</v>
      </c>
      <c r="E42">
        <v>448.545558004084</v>
      </c>
    </row>
    <row r="43" spans="1:5" ht="14.25">
      <c r="A43" t="s">
        <v>6</v>
      </c>
      <c r="B43" t="s">
        <v>11</v>
      </c>
      <c r="C43">
        <v>461.287403012392</v>
      </c>
      <c r="D43">
        <v>536.279127037687</v>
      </c>
      <c r="E43">
        <v>611.270851062981</v>
      </c>
    </row>
    <row r="44" spans="1:5" ht="14.25">
      <c r="A44" t="s">
        <v>12</v>
      </c>
      <c r="B44" t="s">
        <v>11</v>
      </c>
      <c r="C44">
        <v>615.20304908104</v>
      </c>
      <c r="D44">
        <v>737.945404074892</v>
      </c>
      <c r="E44">
        <v>860.687759068743</v>
      </c>
    </row>
    <row r="45" spans="1:5" ht="14.25">
      <c r="A45" t="s">
        <v>14</v>
      </c>
      <c r="B45" t="s">
        <v>11</v>
      </c>
      <c r="C45">
        <v>81.7848280553246</v>
      </c>
      <c r="D45">
        <v>172.061480502236</v>
      </c>
      <c r="E45">
        <v>262.338132949147</v>
      </c>
    </row>
    <row r="46" spans="1:5" ht="14.25">
      <c r="A46" t="s">
        <v>15</v>
      </c>
      <c r="B46" t="s">
        <v>11</v>
      </c>
      <c r="C46">
        <v>319.621338741208</v>
      </c>
      <c r="D46">
        <v>323.142378206956</v>
      </c>
      <c r="E46">
        <v>326.663417672703</v>
      </c>
    </row>
    <row r="47" spans="1:5" ht="14.25">
      <c r="A47" t="s">
        <v>16</v>
      </c>
      <c r="B47" t="s">
        <v>11</v>
      </c>
      <c r="C47">
        <v>313.197351047277</v>
      </c>
      <c r="D47">
        <v>314.690185738006</v>
      </c>
      <c r="E47">
        <v>316.183020428736</v>
      </c>
    </row>
    <row r="48" spans="1:5" ht="14.25">
      <c r="A48" t="s">
        <v>17</v>
      </c>
      <c r="B48" t="s">
        <v>11</v>
      </c>
      <c r="C48">
        <v>4142.29043261146</v>
      </c>
      <c r="D48">
        <v>4232.3456530623</v>
      </c>
      <c r="E48">
        <v>4322.40087351313</v>
      </c>
    </row>
    <row r="49" spans="1:5" ht="14.25">
      <c r="A49" t="s">
        <v>18</v>
      </c>
      <c r="B49" t="s">
        <v>11</v>
      </c>
      <c r="C49">
        <v>669.515790571922</v>
      </c>
      <c r="D49">
        <v>672.027655690164</v>
      </c>
      <c r="E49">
        <v>674.539520808406</v>
      </c>
    </row>
    <row r="50" spans="1:5" ht="14.25">
      <c r="A50" t="s">
        <v>32</v>
      </c>
      <c r="B50" t="s">
        <v>11</v>
      </c>
      <c r="C50">
        <v>614.767207234764</v>
      </c>
      <c r="D50">
        <v>617.473303790034</v>
      </c>
      <c r="E50">
        <v>620.179400345303</v>
      </c>
    </row>
    <row r="51" spans="1:5" ht="14.25">
      <c r="A51" t="s">
        <v>19</v>
      </c>
      <c r="B51" t="s">
        <v>20</v>
      </c>
      <c r="C51">
        <v>1345.28685011488</v>
      </c>
      <c r="D51">
        <v>1367.85</v>
      </c>
      <c r="E51">
        <v>1390.41314988512</v>
      </c>
    </row>
    <row r="52" spans="1:5" ht="14.25">
      <c r="A52" t="s">
        <v>19</v>
      </c>
      <c r="B52" t="s">
        <v>21</v>
      </c>
      <c r="C52">
        <v>36.9792262536415</v>
      </c>
      <c r="D52">
        <v>38.9979923330986</v>
      </c>
      <c r="E52">
        <v>41.0167584125557</v>
      </c>
    </row>
    <row r="53" spans="1:5" ht="14.25">
      <c r="A53" t="s">
        <v>19</v>
      </c>
      <c r="B53" t="s">
        <v>22</v>
      </c>
      <c r="C53">
        <v>45.6875037598055</v>
      </c>
      <c r="D53">
        <v>46.4821721714511</v>
      </c>
      <c r="E53">
        <v>47.2768405830968</v>
      </c>
    </row>
    <row r="54" spans="1:5" ht="14.25">
      <c r="A54" t="s">
        <v>19</v>
      </c>
      <c r="B54" t="s">
        <v>23</v>
      </c>
      <c r="C54">
        <v>12.9973908829683</v>
      </c>
      <c r="D54">
        <v>14.5198354954503</v>
      </c>
      <c r="E54">
        <v>16.0422801079322</v>
      </c>
    </row>
    <row r="55" spans="1:5" ht="14.25">
      <c r="A55" t="s">
        <v>24</v>
      </c>
      <c r="B55" t="s">
        <v>23</v>
      </c>
      <c r="C55">
        <v>11.4091253446043</v>
      </c>
      <c r="D55">
        <v>13.0624032930688</v>
      </c>
      <c r="E55">
        <v>14.7156812415334</v>
      </c>
    </row>
    <row r="56" spans="1:5" ht="14.25">
      <c r="A56" t="s">
        <v>24</v>
      </c>
      <c r="B56" t="s">
        <v>22</v>
      </c>
      <c r="C56">
        <v>47.78959266854</v>
      </c>
      <c r="D56">
        <v>48.6906780139684</v>
      </c>
      <c r="E56">
        <v>49.5917633593968</v>
      </c>
    </row>
    <row r="57" spans="1:5" ht="14.25">
      <c r="A57" t="s">
        <v>24</v>
      </c>
      <c r="B57" t="s">
        <v>21</v>
      </c>
      <c r="C57">
        <v>35.9766285927702</v>
      </c>
      <c r="D57">
        <v>38.2469186929628</v>
      </c>
      <c r="E57">
        <v>40.5172087931553</v>
      </c>
    </row>
    <row r="58" spans="1:5" ht="14.25">
      <c r="A58" t="s">
        <v>24</v>
      </c>
      <c r="B58" t="s">
        <v>20</v>
      </c>
      <c r="C58">
        <v>1247.69385454465</v>
      </c>
      <c r="D58">
        <v>1271.55</v>
      </c>
      <c r="E58">
        <v>1295.40614545535</v>
      </c>
    </row>
    <row r="59" spans="1:5" ht="14.25">
      <c r="A59" t="s">
        <v>25</v>
      </c>
      <c r="B59" t="s">
        <v>20</v>
      </c>
      <c r="C59">
        <v>1115.73386713598</v>
      </c>
      <c r="D59">
        <v>1133.25</v>
      </c>
      <c r="E59">
        <v>1150.76613286402</v>
      </c>
    </row>
    <row r="60" spans="1:5" ht="14.25">
      <c r="A60" t="s">
        <v>25</v>
      </c>
      <c r="B60" t="s">
        <v>21</v>
      </c>
      <c r="C60">
        <v>32.438741633348</v>
      </c>
      <c r="D60">
        <v>34.3247093856424</v>
      </c>
      <c r="E60">
        <v>36.2106771379369</v>
      </c>
    </row>
    <row r="61" spans="1:5" ht="14.25">
      <c r="A61" t="s">
        <v>25</v>
      </c>
      <c r="B61" t="s">
        <v>22</v>
      </c>
      <c r="C61">
        <v>52.3083176835066</v>
      </c>
      <c r="D61">
        <v>53.006636490625</v>
      </c>
      <c r="E61">
        <v>53.7049552977433</v>
      </c>
    </row>
    <row r="62" spans="1:5" ht="14.25">
      <c r="A62" t="s">
        <v>25</v>
      </c>
      <c r="B62" t="s">
        <v>23</v>
      </c>
      <c r="C62">
        <v>11.3004147395934</v>
      </c>
      <c r="D62">
        <v>12.6686541237326</v>
      </c>
      <c r="E62">
        <v>14.0368935078717</v>
      </c>
    </row>
    <row r="63" spans="1:5" ht="14.25">
      <c r="A63" t="s">
        <v>26</v>
      </c>
      <c r="B63" t="s">
        <v>20</v>
      </c>
      <c r="C63">
        <v>1055.55488833341</v>
      </c>
      <c r="D63">
        <v>1067.25</v>
      </c>
      <c r="E63">
        <v>1078.94511166659</v>
      </c>
    </row>
    <row r="64" spans="1:5" ht="14.25">
      <c r="A64" t="s">
        <v>26</v>
      </c>
      <c r="B64" t="s">
        <v>21</v>
      </c>
      <c r="C64">
        <v>32.3270807080316</v>
      </c>
      <c r="D64">
        <v>34.3822301076676</v>
      </c>
      <c r="E64">
        <v>36.4373795073037</v>
      </c>
    </row>
    <row r="65" spans="1:5" ht="14.25">
      <c r="A65" t="s">
        <v>26</v>
      </c>
      <c r="B65" t="s">
        <v>22</v>
      </c>
      <c r="C65">
        <v>53.7980661805829</v>
      </c>
      <c r="D65">
        <v>54.3342836216768</v>
      </c>
      <c r="E65">
        <v>54.8705010627707</v>
      </c>
    </row>
    <row r="66" spans="1:5" ht="14.25">
      <c r="A66" t="s">
        <v>26</v>
      </c>
      <c r="B66" t="s">
        <v>23</v>
      </c>
      <c r="C66">
        <v>9.5570413982631</v>
      </c>
      <c r="D66">
        <v>11.2834862706556</v>
      </c>
      <c r="E66">
        <v>13.0099311430481</v>
      </c>
    </row>
    <row r="67" spans="1:5" ht="14.25">
      <c r="A67" t="s">
        <v>18</v>
      </c>
      <c r="B67" t="s">
        <v>27</v>
      </c>
      <c r="C67">
        <v>114.97100658283</v>
      </c>
      <c r="D67">
        <v>116.4</v>
      </c>
      <c r="E67">
        <v>117.82899341717</v>
      </c>
    </row>
    <row r="68" spans="1:5" ht="14.25">
      <c r="A68" t="s">
        <v>32</v>
      </c>
      <c r="B68" t="s">
        <v>27</v>
      </c>
      <c r="C68">
        <v>20.3970139648702</v>
      </c>
      <c r="D68">
        <v>23.5</v>
      </c>
      <c r="E68">
        <v>26.6029860351298</v>
      </c>
    </row>
    <row r="69" spans="1:5" ht="14.25">
      <c r="A69" t="s">
        <v>18</v>
      </c>
      <c r="B69" t="s">
        <v>7</v>
      </c>
      <c r="C69">
        <v>119.128881856535</v>
      </c>
      <c r="D69">
        <v>119.14027799824</v>
      </c>
      <c r="E69">
        <v>119.151674139945</v>
      </c>
    </row>
    <row r="70" spans="1:5" ht="14.25">
      <c r="A70" t="s">
        <v>32</v>
      </c>
      <c r="B70" t="s">
        <v>7</v>
      </c>
      <c r="C70">
        <v>47.8292537883185</v>
      </c>
      <c r="D70">
        <v>48.0772599383835</v>
      </c>
      <c r="E70">
        <v>48.3252660884486</v>
      </c>
    </row>
  </sheetData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8" bestFit="1" customWidth="1"/>
    <col min="2" max="2" width="29.28125" style="8" bestFit="1" customWidth="1"/>
    <col min="3" max="5" width="12.00390625" style="8" bestFit="1" customWidth="1"/>
    <col min="6" max="16384" width="9.140625" style="8" customWidth="1"/>
  </cols>
  <sheetData>
    <row r="1" spans="1:5" ht="14.25">
      <c r="A1" s="8" t="s">
        <v>0</v>
      </c>
      <c r="B1" s="8" t="s">
        <v>1</v>
      </c>
      <c r="C1" s="8">
        <v>85.0536540829281</v>
      </c>
      <c r="D1" s="8">
        <v>85.916925929152</v>
      </c>
      <c r="E1" s="8">
        <v>86.780197775376</v>
      </c>
    </row>
    <row r="2" spans="1:5" ht="14.25">
      <c r="A2" s="8" t="s">
        <v>2</v>
      </c>
      <c r="B2" s="8" t="s">
        <v>1</v>
      </c>
      <c r="C2" s="8">
        <v>63.8131616497298</v>
      </c>
      <c r="D2" s="8">
        <v>66.5890845962949</v>
      </c>
      <c r="E2" s="8">
        <v>69.3650075428599</v>
      </c>
    </row>
    <row r="3" spans="1:5" ht="14.25">
      <c r="A3" s="8" t="s">
        <v>3</v>
      </c>
      <c r="B3" s="8" t="s">
        <v>1</v>
      </c>
      <c r="C3" s="8">
        <v>83.0179073397723</v>
      </c>
      <c r="D3" s="8">
        <v>83.482804171186</v>
      </c>
      <c r="E3" s="8">
        <v>83.9477010025996</v>
      </c>
    </row>
    <row r="4" spans="1:5" ht="14.25">
      <c r="A4" s="8" t="s">
        <v>4</v>
      </c>
      <c r="B4" s="8" t="s">
        <v>1</v>
      </c>
      <c r="C4" s="8">
        <v>66.0243191985549</v>
      </c>
      <c r="D4" s="8">
        <v>66.2728324085561</v>
      </c>
      <c r="E4" s="8">
        <v>66.5213456185574</v>
      </c>
    </row>
    <row r="5" spans="1:5" ht="14.25">
      <c r="A5" s="8" t="s">
        <v>5</v>
      </c>
      <c r="B5" s="8" t="s">
        <v>1</v>
      </c>
      <c r="C5" s="8">
        <v>69.3322834440902</v>
      </c>
      <c r="D5" s="8">
        <v>70.1401989468116</v>
      </c>
      <c r="E5" s="8">
        <v>70.948114449533</v>
      </c>
    </row>
    <row r="6" spans="1:5" ht="14.25">
      <c r="A6" s="8" t="s">
        <v>28</v>
      </c>
      <c r="B6" s="8" t="s">
        <v>1</v>
      </c>
      <c r="C6" s="8">
        <v>91.8439903427902</v>
      </c>
      <c r="D6" s="8">
        <v>94.0879692085201</v>
      </c>
      <c r="E6" s="8">
        <v>96.3319480742499</v>
      </c>
    </row>
    <row r="7" spans="1:5" ht="14.25">
      <c r="A7" s="8" t="s">
        <v>29</v>
      </c>
      <c r="B7" s="8" t="s">
        <v>1</v>
      </c>
      <c r="C7" s="8">
        <v>0.100275671221354</v>
      </c>
      <c r="D7" s="8">
        <v>1.6357182911656</v>
      </c>
      <c r="E7" s="8">
        <v>3.17116091110985</v>
      </c>
    </row>
    <row r="8" spans="1:5" ht="14.25">
      <c r="A8" s="8" t="s">
        <v>30</v>
      </c>
      <c r="B8" s="8" t="s">
        <v>8</v>
      </c>
      <c r="C8" s="8">
        <v>3.27972555270082</v>
      </c>
      <c r="D8" s="8">
        <v>3.7</v>
      </c>
      <c r="E8" s="8">
        <v>4.12027444729918</v>
      </c>
    </row>
    <row r="9" spans="1:5" ht="14.25">
      <c r="A9" s="8" t="s">
        <v>30</v>
      </c>
      <c r="B9" s="8" t="s">
        <v>10</v>
      </c>
      <c r="C9" s="8">
        <v>5.89676842987552</v>
      </c>
      <c r="D9" s="8">
        <v>7.29893076908516</v>
      </c>
      <c r="E9" s="8">
        <v>8.70109310829479</v>
      </c>
    </row>
    <row r="10" spans="1:5" ht="14.25">
      <c r="A10" s="8" t="s">
        <v>30</v>
      </c>
      <c r="B10" s="8" t="s">
        <v>11</v>
      </c>
      <c r="C10" s="8">
        <v>47.6483389578902</v>
      </c>
      <c r="D10" s="8">
        <v>56.052107232495</v>
      </c>
      <c r="E10" s="8">
        <v>64.4558755070997</v>
      </c>
    </row>
    <row r="11" spans="1:5" ht="14.25">
      <c r="A11" s="8" t="s">
        <v>30</v>
      </c>
      <c r="B11" s="8" t="s">
        <v>31</v>
      </c>
      <c r="C11" s="8">
        <v>74.5491466367529</v>
      </c>
      <c r="D11" s="8">
        <v>79.3263285951817</v>
      </c>
      <c r="E11" s="8">
        <v>84.1035105536105</v>
      </c>
    </row>
    <row r="12" spans="1:5" ht="14.25">
      <c r="A12" s="8" t="s">
        <v>6</v>
      </c>
      <c r="B12" s="8" t="s">
        <v>7</v>
      </c>
      <c r="C12" s="8">
        <v>7.51420203285516</v>
      </c>
      <c r="D12" s="8">
        <v>9.99619434044042</v>
      </c>
      <c r="E12" s="8">
        <v>12.4781866480257</v>
      </c>
    </row>
    <row r="13" spans="1:5" ht="14.25">
      <c r="A13" s="8" t="s">
        <v>12</v>
      </c>
      <c r="B13" s="8" t="s">
        <v>7</v>
      </c>
      <c r="C13" s="8">
        <v>101.206593130149</v>
      </c>
      <c r="D13" s="8">
        <v>130.088824068183</v>
      </c>
      <c r="E13" s="8">
        <v>158.971055006217</v>
      </c>
    </row>
    <row r="14" spans="1:5" ht="14.25">
      <c r="A14" s="8" t="s">
        <v>13</v>
      </c>
      <c r="B14" s="8" t="s">
        <v>7</v>
      </c>
      <c r="C14" s="8">
        <v>17.0093723500499</v>
      </c>
      <c r="D14" s="8">
        <v>19.3979036371784</v>
      </c>
      <c r="E14" s="8">
        <v>21.7864349243069</v>
      </c>
    </row>
    <row r="15" spans="1:5" ht="14.25">
      <c r="A15" s="8" t="s">
        <v>14</v>
      </c>
      <c r="B15" s="8" t="s">
        <v>7</v>
      </c>
      <c r="C15" s="8">
        <v>0</v>
      </c>
      <c r="D15" s="8">
        <v>0.410349514590518</v>
      </c>
      <c r="E15" s="8">
        <v>0.825001692199584</v>
      </c>
    </row>
    <row r="16" spans="1:5" ht="14.25">
      <c r="A16" s="8" t="s">
        <v>15</v>
      </c>
      <c r="B16" s="8" t="s">
        <v>7</v>
      </c>
      <c r="C16" s="8">
        <v>13.2745840736868</v>
      </c>
      <c r="D16" s="8">
        <v>14.1468702899374</v>
      </c>
      <c r="E16" s="8">
        <v>15.019156506188</v>
      </c>
    </row>
    <row r="17" spans="1:5" ht="14.25">
      <c r="A17" s="8" t="s">
        <v>16</v>
      </c>
      <c r="B17" s="8" t="s">
        <v>7</v>
      </c>
      <c r="C17" s="8">
        <v>7.84578631207977</v>
      </c>
      <c r="D17" s="8">
        <v>8.23976960948668</v>
      </c>
      <c r="E17" s="8">
        <v>8.6337529068936</v>
      </c>
    </row>
    <row r="18" spans="1:5" ht="14.25">
      <c r="A18" s="8" t="s">
        <v>17</v>
      </c>
      <c r="B18" s="8" t="s">
        <v>7</v>
      </c>
      <c r="C18" s="8">
        <v>1230.17111193302</v>
      </c>
      <c r="D18" s="8">
        <v>1277.5501141177</v>
      </c>
      <c r="E18" s="8">
        <v>1324.92911630238</v>
      </c>
    </row>
    <row r="19" spans="1:5" ht="14.25">
      <c r="A19" s="8" t="s">
        <v>6</v>
      </c>
      <c r="B19" s="8" t="s">
        <v>8</v>
      </c>
      <c r="C19" s="8">
        <v>43.4750118684868</v>
      </c>
      <c r="D19" s="8">
        <v>55.55</v>
      </c>
      <c r="E19" s="8">
        <v>67.6249881315132</v>
      </c>
    </row>
    <row r="20" spans="1:5" ht="14.25">
      <c r="A20" s="8" t="s">
        <v>12</v>
      </c>
      <c r="B20" s="8" t="s">
        <v>8</v>
      </c>
      <c r="C20" s="8">
        <v>188.407663762539</v>
      </c>
      <c r="D20" s="8">
        <v>229.45</v>
      </c>
      <c r="E20" s="8">
        <v>270.492336237461</v>
      </c>
    </row>
    <row r="21" spans="1:5" ht="14.25">
      <c r="A21" s="8" t="s">
        <v>13</v>
      </c>
      <c r="B21" s="8" t="s">
        <v>8</v>
      </c>
      <c r="C21" s="8">
        <v>46.2691083736713</v>
      </c>
      <c r="D21" s="8">
        <v>48.4</v>
      </c>
      <c r="E21" s="8">
        <v>50.5308916263287</v>
      </c>
    </row>
    <row r="22" spans="1:5" ht="14.25">
      <c r="A22" s="8" t="s">
        <v>14</v>
      </c>
      <c r="B22" s="8" t="s">
        <v>8</v>
      </c>
      <c r="C22" s="8">
        <v>1.58810829564287</v>
      </c>
      <c r="D22" s="8">
        <v>7.7</v>
      </c>
      <c r="E22" s="8">
        <v>13.8118917043571</v>
      </c>
    </row>
    <row r="23" spans="1:5" ht="14.25">
      <c r="A23" s="8" t="s">
        <v>15</v>
      </c>
      <c r="B23" s="8" t="s">
        <v>8</v>
      </c>
      <c r="C23" s="8">
        <v>55.8365386109365</v>
      </c>
      <c r="D23" s="8">
        <v>60.4</v>
      </c>
      <c r="E23" s="8">
        <v>64.9634613890635</v>
      </c>
    </row>
    <row r="24" spans="1:5" ht="14.25">
      <c r="A24" s="8" t="s">
        <v>16</v>
      </c>
      <c r="B24" s="8" t="s">
        <v>8</v>
      </c>
      <c r="C24" s="8">
        <v>42.5277857617251</v>
      </c>
      <c r="D24" s="8">
        <v>47.55</v>
      </c>
      <c r="E24" s="8">
        <v>52.5722142382749</v>
      </c>
    </row>
    <row r="25" spans="1:5" ht="14.25">
      <c r="A25" s="8" t="s">
        <v>17</v>
      </c>
      <c r="B25" s="8" t="s">
        <v>8</v>
      </c>
      <c r="C25" s="8">
        <v>2264.41591922665</v>
      </c>
      <c r="D25" s="8">
        <v>2328.5</v>
      </c>
      <c r="E25" s="8">
        <v>2392.58408077335</v>
      </c>
    </row>
    <row r="26" spans="1:5" ht="14.25">
      <c r="A26" s="8" t="s">
        <v>18</v>
      </c>
      <c r="B26" s="8" t="s">
        <v>8</v>
      </c>
      <c r="C26" s="8">
        <v>120</v>
      </c>
      <c r="D26" s="8">
        <v>120</v>
      </c>
      <c r="E26" s="8">
        <v>120</v>
      </c>
    </row>
    <row r="27" spans="1:5" ht="14.25">
      <c r="A27" s="8" t="s">
        <v>32</v>
      </c>
      <c r="B27" s="8" t="s">
        <v>8</v>
      </c>
      <c r="C27" s="8">
        <v>50</v>
      </c>
      <c r="D27" s="8">
        <v>50</v>
      </c>
      <c r="E27" s="8">
        <v>50</v>
      </c>
    </row>
    <row r="28" spans="1:5" ht="14.25">
      <c r="A28" s="8" t="s">
        <v>6</v>
      </c>
      <c r="B28" s="8" t="s">
        <v>9</v>
      </c>
      <c r="C28" s="8">
        <v>684.267448046704</v>
      </c>
      <c r="D28" s="8">
        <v>747.9</v>
      </c>
      <c r="E28" s="8">
        <v>811.532551953296</v>
      </c>
    </row>
    <row r="29" spans="1:5" ht="14.25">
      <c r="A29" s="8" t="s">
        <v>12</v>
      </c>
      <c r="B29" s="8" t="s">
        <v>9</v>
      </c>
      <c r="C29" s="8">
        <v>2012.10448760701</v>
      </c>
      <c r="D29" s="8">
        <v>2061.15</v>
      </c>
      <c r="E29" s="8">
        <v>2110.19551239299</v>
      </c>
    </row>
    <row r="30" spans="1:5" ht="14.25">
      <c r="A30" s="8" t="s">
        <v>13</v>
      </c>
      <c r="B30" s="8" t="s">
        <v>9</v>
      </c>
      <c r="C30" s="8">
        <v>1241.29080703973</v>
      </c>
      <c r="D30" s="8">
        <v>1272.35</v>
      </c>
      <c r="E30" s="8">
        <v>1303.40919296027</v>
      </c>
    </row>
    <row r="31" spans="1:5" ht="14.25">
      <c r="A31" s="8" t="s">
        <v>14</v>
      </c>
      <c r="B31" s="8" t="s">
        <v>9</v>
      </c>
      <c r="C31" s="8">
        <v>1.60321446226711</v>
      </c>
      <c r="D31" s="8">
        <v>9.5</v>
      </c>
      <c r="E31" s="8">
        <v>17.3967855377329</v>
      </c>
    </row>
    <row r="32" spans="1:5" ht="14.25">
      <c r="A32" s="8" t="s">
        <v>15</v>
      </c>
      <c r="B32" s="8" t="s">
        <v>9</v>
      </c>
      <c r="C32" s="8">
        <v>1990.2595647577</v>
      </c>
      <c r="D32" s="8">
        <v>2029.05</v>
      </c>
      <c r="E32" s="8">
        <v>2067.8404352423</v>
      </c>
    </row>
    <row r="33" spans="1:5" ht="14.25">
      <c r="A33" s="8" t="s">
        <v>16</v>
      </c>
      <c r="B33" s="8" t="s">
        <v>9</v>
      </c>
      <c r="C33" s="8">
        <v>3162.28225824368</v>
      </c>
      <c r="D33" s="8">
        <v>3199.3</v>
      </c>
      <c r="E33" s="8">
        <v>3236.31774175632</v>
      </c>
    </row>
    <row r="34" spans="1:5" ht="14.25">
      <c r="A34" s="8" t="s">
        <v>17</v>
      </c>
      <c r="B34" s="8" t="s">
        <v>9</v>
      </c>
      <c r="C34" s="8">
        <v>3163.33781417491</v>
      </c>
      <c r="D34" s="8">
        <v>3200</v>
      </c>
      <c r="E34" s="8">
        <v>3236.66218582509</v>
      </c>
    </row>
    <row r="35" spans="1:5" ht="14.25">
      <c r="A35" s="8" t="s">
        <v>18</v>
      </c>
      <c r="B35" s="8" t="s">
        <v>9</v>
      </c>
      <c r="C35" s="8">
        <v>1260.28553390715</v>
      </c>
      <c r="D35" s="8">
        <v>1266</v>
      </c>
      <c r="E35" s="8">
        <v>1271.71446609285</v>
      </c>
    </row>
    <row r="36" spans="1:5" ht="14.25">
      <c r="A36" s="8" t="s">
        <v>6</v>
      </c>
      <c r="B36" s="8" t="s">
        <v>10</v>
      </c>
      <c r="C36" s="8">
        <v>61.1074334271417</v>
      </c>
      <c r="D36" s="8">
        <v>77.9936701275465</v>
      </c>
      <c r="E36" s="8">
        <v>94.8799068279514</v>
      </c>
    </row>
    <row r="37" spans="1:5" ht="14.25">
      <c r="A37" s="8" t="s">
        <v>15</v>
      </c>
      <c r="B37" s="8" t="s">
        <v>10</v>
      </c>
      <c r="C37" s="8">
        <v>38.6903860891478</v>
      </c>
      <c r="D37" s="8">
        <v>40.9355903944065</v>
      </c>
      <c r="E37" s="8">
        <v>43.1807946996652</v>
      </c>
    </row>
    <row r="38" spans="1:5" ht="14.25">
      <c r="A38" s="8" t="s">
        <v>14</v>
      </c>
      <c r="B38" s="8" t="s">
        <v>10</v>
      </c>
      <c r="C38" s="8">
        <v>75.4565338463145</v>
      </c>
      <c r="D38" s="8">
        <v>154.125325975828</v>
      </c>
      <c r="E38" s="8">
        <v>232.794118105342</v>
      </c>
    </row>
    <row r="39" spans="1:5" ht="14.25">
      <c r="A39" s="8" t="s">
        <v>16</v>
      </c>
      <c r="B39" s="8" t="s">
        <v>10</v>
      </c>
      <c r="C39" s="8">
        <v>14.3824917900027</v>
      </c>
      <c r="D39" s="8">
        <v>15.0333256970424</v>
      </c>
      <c r="E39" s="8">
        <v>15.6841596040821</v>
      </c>
    </row>
    <row r="40" spans="1:5" ht="14.25">
      <c r="A40" s="8" t="s">
        <v>17</v>
      </c>
      <c r="B40" s="8" t="s">
        <v>10</v>
      </c>
      <c r="C40" s="8">
        <v>2354.47746737221</v>
      </c>
      <c r="D40" s="8">
        <v>2437.59295910664</v>
      </c>
      <c r="E40" s="8">
        <v>2520.70845084107</v>
      </c>
    </row>
    <row r="41" spans="1:5" ht="14.25">
      <c r="A41" s="8" t="s">
        <v>18</v>
      </c>
      <c r="B41" s="8" t="s">
        <v>10</v>
      </c>
      <c r="C41" s="8">
        <v>550.796337942893</v>
      </c>
      <c r="D41" s="8">
        <v>553.286710153974</v>
      </c>
      <c r="E41" s="8">
        <v>555.777082365055</v>
      </c>
    </row>
    <row r="42" spans="1:5" ht="14.25">
      <c r="A42" s="8" t="s">
        <v>32</v>
      </c>
      <c r="B42" s="8" t="s">
        <v>10</v>
      </c>
      <c r="C42" s="8">
        <v>443.456824119973</v>
      </c>
      <c r="D42" s="8">
        <v>446.632132688407</v>
      </c>
      <c r="E42" s="8">
        <v>449.807441256841</v>
      </c>
    </row>
    <row r="43" spans="1:5" ht="14.25">
      <c r="A43" s="8" t="s">
        <v>6</v>
      </c>
      <c r="B43" s="8" t="s">
        <v>11</v>
      </c>
      <c r="C43" s="8">
        <v>355.769274971346</v>
      </c>
      <c r="D43" s="8">
        <v>375.556538442112</v>
      </c>
      <c r="E43" s="8">
        <v>395.343801912877</v>
      </c>
    </row>
    <row r="44" spans="1:5" ht="14.25">
      <c r="A44" s="8" t="s">
        <v>12</v>
      </c>
      <c r="B44" s="8" t="s">
        <v>11</v>
      </c>
      <c r="C44" s="8">
        <v>606.128955070417</v>
      </c>
      <c r="D44" s="8">
        <v>726.565177803177</v>
      </c>
      <c r="E44" s="8">
        <v>847.001400535937</v>
      </c>
    </row>
    <row r="45" spans="1:5" ht="14.25">
      <c r="A45" s="8" t="s">
        <v>14</v>
      </c>
      <c r="B45" s="8" t="s">
        <v>11</v>
      </c>
      <c r="C45" s="8">
        <v>81.7848280553246</v>
      </c>
      <c r="D45" s="8">
        <v>172.061480502236</v>
      </c>
      <c r="E45" s="8">
        <v>262.338132949147</v>
      </c>
    </row>
    <row r="46" spans="1:5" ht="14.25">
      <c r="A46" s="8" t="s">
        <v>15</v>
      </c>
      <c r="B46" s="8" t="s">
        <v>11</v>
      </c>
      <c r="C46" s="8">
        <v>302.243881142188</v>
      </c>
      <c r="D46" s="8">
        <v>304.468085408596</v>
      </c>
      <c r="E46" s="8">
        <v>306.692289675003</v>
      </c>
    </row>
    <row r="47" spans="1:5" ht="14.25">
      <c r="A47" s="8" t="s">
        <v>16</v>
      </c>
      <c r="B47" s="8" t="s">
        <v>11</v>
      </c>
      <c r="C47" s="8">
        <v>311.533404286905</v>
      </c>
      <c r="D47" s="8">
        <v>313.897487315574</v>
      </c>
      <c r="E47" s="8">
        <v>316.261570344243</v>
      </c>
    </row>
    <row r="48" spans="1:5" ht="14.25">
      <c r="A48" s="8" t="s">
        <v>17</v>
      </c>
      <c r="B48" s="8" t="s">
        <v>11</v>
      </c>
      <c r="C48" s="8">
        <v>4144.11787381626</v>
      </c>
      <c r="D48" s="8">
        <v>4232.79177673103</v>
      </c>
      <c r="E48" s="8">
        <v>4321.46567964579</v>
      </c>
    </row>
    <row r="49" spans="1:5" ht="14.25">
      <c r="A49" s="8" t="s">
        <v>18</v>
      </c>
      <c r="B49" s="8" t="s">
        <v>11</v>
      </c>
      <c r="C49" s="8">
        <v>668.911301849923</v>
      </c>
      <c r="D49" s="8">
        <v>671.551178813542</v>
      </c>
      <c r="E49" s="8">
        <v>674.191055777162</v>
      </c>
    </row>
    <row r="50" spans="1:5" ht="14.25">
      <c r="A50" s="8" t="s">
        <v>32</v>
      </c>
      <c r="B50" s="8" t="s">
        <v>11</v>
      </c>
      <c r="C50" s="8">
        <v>614.766542465697</v>
      </c>
      <c r="D50" s="8">
        <v>618.429910031523</v>
      </c>
      <c r="E50" s="8">
        <v>622.093277597349</v>
      </c>
    </row>
    <row r="51" spans="1:5" ht="14.25">
      <c r="A51" s="8" t="s">
        <v>19</v>
      </c>
      <c r="B51" s="8" t="s">
        <v>20</v>
      </c>
      <c r="C51" s="8">
        <v>1345.28685011488</v>
      </c>
      <c r="D51" s="8">
        <v>1367.85</v>
      </c>
      <c r="E51" s="8">
        <v>1390.41314988512</v>
      </c>
    </row>
    <row r="52" spans="1:5" ht="14.25">
      <c r="A52" s="8" t="s">
        <v>19</v>
      </c>
      <c r="B52" s="8" t="s">
        <v>21</v>
      </c>
      <c r="C52" s="8">
        <v>36.9792262536415</v>
      </c>
      <c r="D52" s="8">
        <v>38.9979923330986</v>
      </c>
      <c r="E52" s="8">
        <v>41.0167584125557</v>
      </c>
    </row>
    <row r="53" spans="1:5" ht="14.25">
      <c r="A53" s="8" t="s">
        <v>19</v>
      </c>
      <c r="B53" s="8" t="s">
        <v>22</v>
      </c>
      <c r="C53" s="8">
        <v>45.6875037598055</v>
      </c>
      <c r="D53" s="8">
        <v>46.4821721714511</v>
      </c>
      <c r="E53" s="8">
        <v>47.2768405830968</v>
      </c>
    </row>
    <row r="54" spans="1:5" ht="14.25">
      <c r="A54" s="8" t="s">
        <v>19</v>
      </c>
      <c r="B54" s="8" t="s">
        <v>23</v>
      </c>
      <c r="C54" s="8">
        <v>12.9973908829683</v>
      </c>
      <c r="D54" s="8">
        <v>14.5198354954503</v>
      </c>
      <c r="E54" s="8">
        <v>16.0422801079322</v>
      </c>
    </row>
    <row r="55" spans="1:5" ht="14.25">
      <c r="A55" s="8" t="s">
        <v>24</v>
      </c>
      <c r="B55" s="8" t="s">
        <v>23</v>
      </c>
      <c r="C55" s="8">
        <v>11.4091253446043</v>
      </c>
      <c r="D55" s="8">
        <v>13.0624032930688</v>
      </c>
      <c r="E55" s="8">
        <v>14.7156812415334</v>
      </c>
    </row>
    <row r="56" spans="1:5" ht="14.25">
      <c r="A56" s="8" t="s">
        <v>24</v>
      </c>
      <c r="B56" s="8" t="s">
        <v>22</v>
      </c>
      <c r="C56" s="8">
        <v>47.78959266854</v>
      </c>
      <c r="D56" s="8">
        <v>48.6906780139684</v>
      </c>
      <c r="E56" s="8">
        <v>49.5917633593968</v>
      </c>
    </row>
    <row r="57" spans="1:5" ht="14.25">
      <c r="A57" s="8" t="s">
        <v>24</v>
      </c>
      <c r="B57" s="8" t="s">
        <v>21</v>
      </c>
      <c r="C57" s="8">
        <v>35.9766285927702</v>
      </c>
      <c r="D57" s="8">
        <v>38.2469186929628</v>
      </c>
      <c r="E57" s="8">
        <v>40.5172087931553</v>
      </c>
    </row>
    <row r="58" spans="1:5" ht="14.25">
      <c r="A58" s="8" t="s">
        <v>24</v>
      </c>
      <c r="B58" s="8" t="s">
        <v>20</v>
      </c>
      <c r="C58" s="8">
        <v>1247.69385454465</v>
      </c>
      <c r="D58" s="8">
        <v>1271.55</v>
      </c>
      <c r="E58" s="8">
        <v>1295.40614545535</v>
      </c>
    </row>
    <row r="59" spans="1:5" ht="14.25">
      <c r="A59" s="8" t="s">
        <v>25</v>
      </c>
      <c r="B59" s="8" t="s">
        <v>20</v>
      </c>
      <c r="C59" s="8">
        <v>1115.73386713598</v>
      </c>
      <c r="D59" s="8">
        <v>1133.25</v>
      </c>
      <c r="E59" s="8">
        <v>1150.76613286402</v>
      </c>
    </row>
    <row r="60" spans="1:5" ht="14.25">
      <c r="A60" s="8" t="s">
        <v>25</v>
      </c>
      <c r="B60" s="8" t="s">
        <v>21</v>
      </c>
      <c r="C60" s="8">
        <v>32.438741633348</v>
      </c>
      <c r="D60" s="8">
        <v>34.3247093856424</v>
      </c>
      <c r="E60" s="8">
        <v>36.2106771379369</v>
      </c>
    </row>
    <row r="61" spans="1:5" ht="14.25">
      <c r="A61" s="8" t="s">
        <v>25</v>
      </c>
      <c r="B61" s="8" t="s">
        <v>22</v>
      </c>
      <c r="C61" s="8">
        <v>52.3083176835066</v>
      </c>
      <c r="D61" s="8">
        <v>53.006636490625</v>
      </c>
      <c r="E61" s="8">
        <v>53.7049552977433</v>
      </c>
    </row>
    <row r="62" spans="1:5" ht="14.25">
      <c r="A62" s="8" t="s">
        <v>25</v>
      </c>
      <c r="B62" s="8" t="s">
        <v>23</v>
      </c>
      <c r="C62" s="8">
        <v>11.3004147395934</v>
      </c>
      <c r="D62" s="8">
        <v>12.6686541237326</v>
      </c>
      <c r="E62" s="8">
        <v>14.0368935078717</v>
      </c>
    </row>
    <row r="63" spans="1:5" ht="14.25">
      <c r="A63" s="8" t="s">
        <v>26</v>
      </c>
      <c r="B63" s="8" t="s">
        <v>20</v>
      </c>
      <c r="C63" s="8">
        <v>1055.55488833341</v>
      </c>
      <c r="D63" s="8">
        <v>1067.25</v>
      </c>
      <c r="E63" s="8">
        <v>1078.94511166659</v>
      </c>
    </row>
    <row r="64" spans="1:5" ht="14.25">
      <c r="A64" s="8" t="s">
        <v>26</v>
      </c>
      <c r="B64" s="8" t="s">
        <v>21</v>
      </c>
      <c r="C64" s="8">
        <v>32.3270807080316</v>
      </c>
      <c r="D64" s="8">
        <v>34.3822301076676</v>
      </c>
      <c r="E64" s="8">
        <v>36.4373795073037</v>
      </c>
    </row>
    <row r="65" spans="1:5" ht="14.25">
      <c r="A65" s="8" t="s">
        <v>26</v>
      </c>
      <c r="B65" s="8" t="s">
        <v>22</v>
      </c>
      <c r="C65" s="8">
        <v>53.7980661805829</v>
      </c>
      <c r="D65" s="8">
        <v>54.3342836216768</v>
      </c>
      <c r="E65" s="8">
        <v>54.8705010627707</v>
      </c>
    </row>
    <row r="66" spans="1:5" ht="14.25">
      <c r="A66" s="8" t="s">
        <v>26</v>
      </c>
      <c r="B66" s="8" t="s">
        <v>23</v>
      </c>
      <c r="C66" s="8">
        <v>9.5570413982631</v>
      </c>
      <c r="D66" s="8">
        <v>11.2834862706556</v>
      </c>
      <c r="E66" s="8">
        <v>13.0099311430481</v>
      </c>
    </row>
    <row r="67" spans="1:5" ht="14.25">
      <c r="A67" s="8" t="s">
        <v>18</v>
      </c>
      <c r="B67" s="8" t="s">
        <v>27</v>
      </c>
      <c r="C67" s="8">
        <v>116.465788469483</v>
      </c>
      <c r="D67" s="8">
        <v>116.75</v>
      </c>
      <c r="E67" s="8">
        <v>117.034211530517</v>
      </c>
    </row>
    <row r="68" spans="1:5" ht="14.25">
      <c r="A68" s="8" t="s">
        <v>32</v>
      </c>
      <c r="B68" s="8" t="s">
        <v>27</v>
      </c>
      <c r="C68" s="8">
        <v>19.928097201785</v>
      </c>
      <c r="D68" s="8">
        <v>23.95</v>
      </c>
      <c r="E68" s="8">
        <v>27.971902798215</v>
      </c>
    </row>
    <row r="69" spans="1:5" ht="14.25">
      <c r="A69" s="8" t="s">
        <v>18</v>
      </c>
      <c r="B69" s="8" t="s">
        <v>7</v>
      </c>
      <c r="C69" s="8">
        <v>119.136727756354</v>
      </c>
      <c r="D69" s="8">
        <v>119.141466711839</v>
      </c>
      <c r="E69" s="8">
        <v>119.146205667324</v>
      </c>
    </row>
    <row r="70" spans="1:5" ht="14.25">
      <c r="A70" s="8" t="s">
        <v>32</v>
      </c>
      <c r="B70" s="8" t="s">
        <v>7</v>
      </c>
      <c r="C70" s="8">
        <v>47.8800785464262</v>
      </c>
      <c r="D70" s="8">
        <v>48.1912152086268</v>
      </c>
      <c r="E70" s="8">
        <v>48.5023518708275</v>
      </c>
    </row>
  </sheetData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8" bestFit="1" customWidth="1"/>
    <col min="2" max="2" width="29.28125" style="8" bestFit="1" customWidth="1"/>
    <col min="3" max="5" width="12.00390625" style="8" bestFit="1" customWidth="1"/>
    <col min="6" max="16384" width="9.140625" style="8" customWidth="1"/>
  </cols>
  <sheetData>
    <row r="1" spans="1:5" ht="14.25">
      <c r="A1" s="8" t="s">
        <v>0</v>
      </c>
      <c r="B1" s="8" t="s">
        <v>1</v>
      </c>
      <c r="C1" s="8">
        <v>85.0536540829281</v>
      </c>
      <c r="D1" s="8">
        <v>85.916925929152</v>
      </c>
      <c r="E1" s="8">
        <v>86.780197775376</v>
      </c>
    </row>
    <row r="2" spans="1:5" ht="14.25">
      <c r="A2" s="8" t="s">
        <v>2</v>
      </c>
      <c r="B2" s="8" t="s">
        <v>1</v>
      </c>
      <c r="C2" s="8">
        <v>53.8921048382721</v>
      </c>
      <c r="D2" s="8">
        <v>55.7457971941305</v>
      </c>
      <c r="E2" s="8">
        <v>57.599489549989</v>
      </c>
    </row>
    <row r="3" spans="1:5" ht="14.25">
      <c r="A3" s="8" t="s">
        <v>3</v>
      </c>
      <c r="B3" s="8" t="s">
        <v>1</v>
      </c>
      <c r="C3" s="8">
        <v>97.1420671966527</v>
      </c>
      <c r="D3" s="8">
        <v>97.5238094518277</v>
      </c>
      <c r="E3" s="8">
        <v>97.9055517070027</v>
      </c>
    </row>
    <row r="4" spans="1:5" ht="14.25">
      <c r="A4" s="8" t="s">
        <v>4</v>
      </c>
      <c r="B4" s="8" t="s">
        <v>1</v>
      </c>
      <c r="C4" s="8">
        <v>65.7876710452696</v>
      </c>
      <c r="D4" s="8">
        <v>66.0238874076368</v>
      </c>
      <c r="E4" s="8">
        <v>66.260103770004</v>
      </c>
    </row>
    <row r="5" spans="1:5" ht="14.25">
      <c r="A5" s="8" t="s">
        <v>5</v>
      </c>
      <c r="B5" s="8" t="s">
        <v>1</v>
      </c>
      <c r="C5" s="8">
        <v>69.2368837899246</v>
      </c>
      <c r="D5" s="8">
        <v>70.0684314709596</v>
      </c>
      <c r="E5" s="8">
        <v>70.8999791519945</v>
      </c>
    </row>
    <row r="6" spans="1:5" ht="14.25">
      <c r="A6" s="8" t="s">
        <v>28</v>
      </c>
      <c r="B6" s="8" t="s">
        <v>1</v>
      </c>
      <c r="C6" s="8">
        <v>91.8439903427902</v>
      </c>
      <c r="D6" s="8">
        <v>94.0879692085201</v>
      </c>
      <c r="E6" s="8">
        <v>96.3319480742499</v>
      </c>
    </row>
    <row r="7" spans="1:5" ht="14.25">
      <c r="A7" s="8" t="s">
        <v>29</v>
      </c>
      <c r="B7" s="8" t="s">
        <v>1</v>
      </c>
      <c r="C7" s="8">
        <v>0.100275671221354</v>
      </c>
      <c r="D7" s="8">
        <v>1.6357182911656</v>
      </c>
      <c r="E7" s="8">
        <v>3.17116091110985</v>
      </c>
    </row>
    <row r="8" spans="1:5" ht="14.25">
      <c r="A8" s="8" t="s">
        <v>30</v>
      </c>
      <c r="B8" s="8" t="s">
        <v>8</v>
      </c>
      <c r="C8" s="8">
        <v>3.27972555270082</v>
      </c>
      <c r="D8" s="8">
        <v>3.7</v>
      </c>
      <c r="E8" s="8">
        <v>4.12027444729918</v>
      </c>
    </row>
    <row r="9" spans="1:5" ht="14.25">
      <c r="A9" s="8" t="s">
        <v>30</v>
      </c>
      <c r="B9" s="8" t="s">
        <v>10</v>
      </c>
      <c r="C9" s="8">
        <v>5.89676842987552</v>
      </c>
      <c r="D9" s="8">
        <v>7.29893076908516</v>
      </c>
      <c r="E9" s="8">
        <v>8.70109310829479</v>
      </c>
    </row>
    <row r="10" spans="1:5" ht="14.25">
      <c r="A10" s="8" t="s">
        <v>30</v>
      </c>
      <c r="B10" s="8" t="s">
        <v>11</v>
      </c>
      <c r="C10" s="8">
        <v>47.6483389578902</v>
      </c>
      <c r="D10" s="8">
        <v>56.052107232495</v>
      </c>
      <c r="E10" s="8">
        <v>64.4558755070997</v>
      </c>
    </row>
    <row r="11" spans="1:5" ht="14.25">
      <c r="A11" s="8" t="s">
        <v>30</v>
      </c>
      <c r="B11" s="8" t="s">
        <v>31</v>
      </c>
      <c r="C11" s="8">
        <v>74.5491466367529</v>
      </c>
      <c r="D11" s="8">
        <v>79.3263285951817</v>
      </c>
      <c r="E11" s="8">
        <v>84.1035105536105</v>
      </c>
    </row>
    <row r="12" spans="1:5" ht="14.25">
      <c r="A12" s="8" t="s">
        <v>6</v>
      </c>
      <c r="B12" s="8" t="s">
        <v>7</v>
      </c>
      <c r="C12" s="8">
        <v>5.35080458060533</v>
      </c>
      <c r="D12" s="8">
        <v>7.13064454257411</v>
      </c>
      <c r="E12" s="8">
        <v>8.91048450454288</v>
      </c>
    </row>
    <row r="13" spans="1:5" ht="14.25">
      <c r="A13" s="8" t="s">
        <v>12</v>
      </c>
      <c r="B13" s="8" t="s">
        <v>7</v>
      </c>
      <c r="C13" s="8">
        <v>104.57432526586</v>
      </c>
      <c r="D13" s="8">
        <v>133.662065828932</v>
      </c>
      <c r="E13" s="8">
        <v>162.749806392004</v>
      </c>
    </row>
    <row r="14" spans="1:5" ht="14.25">
      <c r="A14" s="8" t="s">
        <v>13</v>
      </c>
      <c r="B14" s="8" t="s">
        <v>7</v>
      </c>
      <c r="C14" s="8">
        <v>17.0093723500499</v>
      </c>
      <c r="D14" s="8">
        <v>19.3979036371784</v>
      </c>
      <c r="E14" s="8">
        <v>21.7864349243069</v>
      </c>
    </row>
    <row r="15" spans="1:5" ht="14.25">
      <c r="A15" s="8" t="s">
        <v>14</v>
      </c>
      <c r="B15" s="8" t="s">
        <v>7</v>
      </c>
      <c r="C15" s="8">
        <v>0</v>
      </c>
      <c r="D15" s="8">
        <v>0.410349514590518</v>
      </c>
      <c r="E15" s="8">
        <v>0.825001692199584</v>
      </c>
    </row>
    <row r="16" spans="1:5" ht="14.25">
      <c r="A16" s="8" t="s">
        <v>15</v>
      </c>
      <c r="B16" s="8" t="s">
        <v>7</v>
      </c>
      <c r="C16" s="8">
        <v>13.5219570042443</v>
      </c>
      <c r="D16" s="8">
        <v>14.378824534039</v>
      </c>
      <c r="E16" s="8">
        <v>15.2356920638338</v>
      </c>
    </row>
    <row r="17" spans="1:5" ht="14.25">
      <c r="A17" s="8" t="s">
        <v>16</v>
      </c>
      <c r="B17" s="8" t="s">
        <v>7</v>
      </c>
      <c r="C17" s="8">
        <v>7.92835277492287</v>
      </c>
      <c r="D17" s="8">
        <v>8.19470625469353</v>
      </c>
      <c r="E17" s="8">
        <v>8.4610597344642</v>
      </c>
    </row>
    <row r="18" spans="1:5" ht="14.25">
      <c r="A18" s="8" t="s">
        <v>17</v>
      </c>
      <c r="B18" s="8" t="s">
        <v>7</v>
      </c>
      <c r="C18" s="8">
        <v>1228.30049482482</v>
      </c>
      <c r="D18" s="8">
        <v>1275.5900409744</v>
      </c>
      <c r="E18" s="8">
        <v>1322.87958712398</v>
      </c>
    </row>
    <row r="19" spans="1:5" ht="14.25">
      <c r="A19" s="8" t="s">
        <v>6</v>
      </c>
      <c r="B19" s="8" t="s">
        <v>8</v>
      </c>
      <c r="C19" s="8">
        <v>38.69011572926</v>
      </c>
      <c r="D19" s="8">
        <v>50.05</v>
      </c>
      <c r="E19" s="8">
        <v>61.40988427074</v>
      </c>
    </row>
    <row r="20" spans="1:5" ht="14.25">
      <c r="A20" s="8" t="s">
        <v>12</v>
      </c>
      <c r="B20" s="8" t="s">
        <v>8</v>
      </c>
      <c r="C20" s="8">
        <v>191.637064057795</v>
      </c>
      <c r="D20" s="8">
        <v>232.8</v>
      </c>
      <c r="E20" s="8">
        <v>273.962935942205</v>
      </c>
    </row>
    <row r="21" spans="1:5" ht="14.25">
      <c r="A21" s="8" t="s">
        <v>13</v>
      </c>
      <c r="B21" s="8" t="s">
        <v>8</v>
      </c>
      <c r="C21" s="8">
        <v>46.2691083736713</v>
      </c>
      <c r="D21" s="8">
        <v>48.4</v>
      </c>
      <c r="E21" s="8">
        <v>50.5308916263287</v>
      </c>
    </row>
    <row r="22" spans="1:5" ht="14.25">
      <c r="A22" s="8" t="s">
        <v>14</v>
      </c>
      <c r="B22" s="8" t="s">
        <v>8</v>
      </c>
      <c r="C22" s="8">
        <v>1.58810829564287</v>
      </c>
      <c r="D22" s="8">
        <v>7.7</v>
      </c>
      <c r="E22" s="8">
        <v>13.8118917043571</v>
      </c>
    </row>
    <row r="23" spans="1:5" ht="14.25">
      <c r="A23" s="8" t="s">
        <v>15</v>
      </c>
      <c r="B23" s="8" t="s">
        <v>8</v>
      </c>
      <c r="C23" s="8">
        <v>55.6308779165266</v>
      </c>
      <c r="D23" s="8">
        <v>60.2</v>
      </c>
      <c r="E23" s="8">
        <v>64.7691220834734</v>
      </c>
    </row>
    <row r="24" spans="1:5" ht="14.25">
      <c r="A24" s="8" t="s">
        <v>16</v>
      </c>
      <c r="B24" s="8" t="s">
        <v>8</v>
      </c>
      <c r="C24" s="8">
        <v>45.0750537353843</v>
      </c>
      <c r="D24" s="8">
        <v>49.5</v>
      </c>
      <c r="E24" s="8">
        <v>53.9249462646157</v>
      </c>
    </row>
    <row r="25" spans="1:5" ht="14.25">
      <c r="A25" s="8" t="s">
        <v>17</v>
      </c>
      <c r="B25" s="8" t="s">
        <v>8</v>
      </c>
      <c r="C25" s="8">
        <v>2257.90387502788</v>
      </c>
      <c r="D25" s="8">
        <v>2324.5</v>
      </c>
      <c r="E25" s="8">
        <v>2391.09612497212</v>
      </c>
    </row>
    <row r="26" spans="1:5" ht="14.25">
      <c r="A26" s="8" t="s">
        <v>18</v>
      </c>
      <c r="B26" s="8" t="s">
        <v>8</v>
      </c>
      <c r="C26" s="8">
        <v>120</v>
      </c>
      <c r="D26" s="8">
        <v>120</v>
      </c>
      <c r="E26" s="8">
        <v>120</v>
      </c>
    </row>
    <row r="27" spans="1:5" ht="14.25">
      <c r="A27" s="8" t="s">
        <v>32</v>
      </c>
      <c r="B27" s="8" t="s">
        <v>8</v>
      </c>
      <c r="C27" s="8">
        <v>50</v>
      </c>
      <c r="D27" s="8">
        <v>50</v>
      </c>
      <c r="E27" s="8">
        <v>50</v>
      </c>
    </row>
    <row r="28" spans="1:5" ht="14.25">
      <c r="A28" s="8" t="s">
        <v>6</v>
      </c>
      <c r="B28" s="8" t="s">
        <v>9</v>
      </c>
      <c r="C28" s="8">
        <v>684.267448046704</v>
      </c>
      <c r="D28" s="8">
        <v>747.9</v>
      </c>
      <c r="E28" s="8">
        <v>811.532551953296</v>
      </c>
    </row>
    <row r="29" spans="1:5" ht="14.25">
      <c r="A29" s="8" t="s">
        <v>12</v>
      </c>
      <c r="B29" s="8" t="s">
        <v>9</v>
      </c>
      <c r="C29" s="8">
        <v>2012.10448760701</v>
      </c>
      <c r="D29" s="8">
        <v>2061.15</v>
      </c>
      <c r="E29" s="8">
        <v>2110.19551239299</v>
      </c>
    </row>
    <row r="30" spans="1:5" ht="14.25">
      <c r="A30" s="8" t="s">
        <v>13</v>
      </c>
      <c r="B30" s="8" t="s">
        <v>9</v>
      </c>
      <c r="C30" s="8">
        <v>1241.29080703973</v>
      </c>
      <c r="D30" s="8">
        <v>1272.35</v>
      </c>
      <c r="E30" s="8">
        <v>1303.40919296027</v>
      </c>
    </row>
    <row r="31" spans="1:5" ht="14.25">
      <c r="A31" s="8" t="s">
        <v>14</v>
      </c>
      <c r="B31" s="8" t="s">
        <v>9</v>
      </c>
      <c r="C31" s="8">
        <v>1.60321446226711</v>
      </c>
      <c r="D31" s="8">
        <v>9.5</v>
      </c>
      <c r="E31" s="8">
        <v>17.3967855377329</v>
      </c>
    </row>
    <row r="32" spans="1:5" ht="14.25">
      <c r="A32" s="8" t="s">
        <v>15</v>
      </c>
      <c r="B32" s="8" t="s">
        <v>9</v>
      </c>
      <c r="C32" s="8">
        <v>1990.2595647577</v>
      </c>
      <c r="D32" s="8">
        <v>2029.05</v>
      </c>
      <c r="E32" s="8">
        <v>2067.8404352423</v>
      </c>
    </row>
    <row r="33" spans="1:5" ht="14.25">
      <c r="A33" s="8" t="s">
        <v>16</v>
      </c>
      <c r="B33" s="8" t="s">
        <v>9</v>
      </c>
      <c r="C33" s="8">
        <v>3154.33116946342</v>
      </c>
      <c r="D33" s="8">
        <v>3191.3</v>
      </c>
      <c r="E33" s="8">
        <v>3228.26883053658</v>
      </c>
    </row>
    <row r="34" spans="1:5" ht="14.25">
      <c r="A34" s="8" t="s">
        <v>17</v>
      </c>
      <c r="B34" s="8" t="s">
        <v>9</v>
      </c>
      <c r="C34" s="8">
        <v>3153.83652074465</v>
      </c>
      <c r="D34" s="8">
        <v>3191.5</v>
      </c>
      <c r="E34" s="8">
        <v>3229.16347925535</v>
      </c>
    </row>
    <row r="35" spans="1:5" ht="14.25">
      <c r="A35" s="8" t="s">
        <v>18</v>
      </c>
      <c r="B35" s="8" t="s">
        <v>9</v>
      </c>
      <c r="C35" s="8">
        <v>1260.27711111808</v>
      </c>
      <c r="D35" s="8">
        <v>1265.9</v>
      </c>
      <c r="E35" s="8">
        <v>1271.52288888192</v>
      </c>
    </row>
    <row r="36" spans="1:5" ht="14.25">
      <c r="A36" s="8" t="s">
        <v>6</v>
      </c>
      <c r="B36" s="8" t="s">
        <v>10</v>
      </c>
      <c r="C36" s="8">
        <v>42.9795873267242</v>
      </c>
      <c r="D36" s="8">
        <v>55.8607288004394</v>
      </c>
      <c r="E36" s="8">
        <v>68.7418702741545</v>
      </c>
    </row>
    <row r="37" spans="1:5" ht="14.25">
      <c r="A37" s="8" t="s">
        <v>15</v>
      </c>
      <c r="B37" s="8" t="s">
        <v>10</v>
      </c>
      <c r="C37" s="8">
        <v>39.466111366479</v>
      </c>
      <c r="D37" s="8">
        <v>41.6422108927943</v>
      </c>
      <c r="E37" s="8">
        <v>43.8183104191097</v>
      </c>
    </row>
    <row r="38" spans="1:5" ht="14.25">
      <c r="A38" s="8" t="s">
        <v>14</v>
      </c>
      <c r="B38" s="8" t="s">
        <v>10</v>
      </c>
      <c r="C38" s="8">
        <v>75.4565338463145</v>
      </c>
      <c r="D38" s="8">
        <v>154.125325975828</v>
      </c>
      <c r="E38" s="8">
        <v>232.794118105342</v>
      </c>
    </row>
    <row r="39" spans="1:5" ht="14.25">
      <c r="A39" s="8" t="s">
        <v>16</v>
      </c>
      <c r="B39" s="8" t="s">
        <v>10</v>
      </c>
      <c r="C39" s="8">
        <v>14.4711287641037</v>
      </c>
      <c r="D39" s="8">
        <v>15.0211693988058</v>
      </c>
      <c r="E39" s="8">
        <v>15.5712100335078</v>
      </c>
    </row>
    <row r="40" spans="1:5" ht="14.25">
      <c r="A40" s="8" t="s">
        <v>17</v>
      </c>
      <c r="B40" s="8" t="s">
        <v>10</v>
      </c>
      <c r="C40" s="8">
        <v>2356.01059930136</v>
      </c>
      <c r="D40" s="8">
        <v>2436.92887818256</v>
      </c>
      <c r="E40" s="8">
        <v>2517.84715706376</v>
      </c>
    </row>
    <row r="41" spans="1:5" ht="14.25">
      <c r="A41" s="8" t="s">
        <v>18</v>
      </c>
      <c r="B41" s="8" t="s">
        <v>10</v>
      </c>
      <c r="C41" s="8">
        <v>550.958194386717</v>
      </c>
      <c r="D41" s="8">
        <v>553.396440676966</v>
      </c>
      <c r="E41" s="8">
        <v>555.834686967214</v>
      </c>
    </row>
    <row r="42" spans="1:5" ht="14.25">
      <c r="A42" s="8" t="s">
        <v>32</v>
      </c>
      <c r="B42" s="8" t="s">
        <v>10</v>
      </c>
      <c r="C42" s="8">
        <v>442.845475620374</v>
      </c>
      <c r="D42" s="8">
        <v>445.75353590768</v>
      </c>
      <c r="E42" s="8">
        <v>448.661596194986</v>
      </c>
    </row>
    <row r="43" spans="1:5" ht="14.25">
      <c r="A43" s="8" t="s">
        <v>6</v>
      </c>
      <c r="B43" s="8" t="s">
        <v>11</v>
      </c>
      <c r="C43" s="8">
        <v>309.535827804641</v>
      </c>
      <c r="D43" s="8">
        <v>319.689005802378</v>
      </c>
      <c r="E43" s="8">
        <v>329.842183800116</v>
      </c>
    </row>
    <row r="44" spans="1:5" ht="14.25">
      <c r="A44" s="8" t="s">
        <v>12</v>
      </c>
      <c r="B44" s="8" t="s">
        <v>11</v>
      </c>
      <c r="C44" s="8">
        <v>612.289195023949</v>
      </c>
      <c r="D44" s="8">
        <v>733.455591320986</v>
      </c>
      <c r="E44" s="8">
        <v>854.621987618024</v>
      </c>
    </row>
    <row r="45" spans="1:5" ht="14.25">
      <c r="A45" s="8" t="s">
        <v>14</v>
      </c>
      <c r="B45" s="8" t="s">
        <v>11</v>
      </c>
      <c r="C45" s="8">
        <v>81.7848280553246</v>
      </c>
      <c r="D45" s="8">
        <v>172.061480502236</v>
      </c>
      <c r="E45" s="8">
        <v>262.338132949147</v>
      </c>
    </row>
    <row r="46" spans="1:5" ht="14.25">
      <c r="A46" s="8" t="s">
        <v>15</v>
      </c>
      <c r="B46" s="8" t="s">
        <v>11</v>
      </c>
      <c r="C46" s="8">
        <v>302.6959467366</v>
      </c>
      <c r="D46" s="8">
        <v>305.299857365076</v>
      </c>
      <c r="E46" s="8">
        <v>307.903767993553</v>
      </c>
    </row>
    <row r="47" spans="1:5" ht="14.25">
      <c r="A47" s="8" t="s">
        <v>16</v>
      </c>
      <c r="B47" s="8" t="s">
        <v>11</v>
      </c>
      <c r="C47" s="8">
        <v>311.368160400377</v>
      </c>
      <c r="D47" s="8">
        <v>313.645348918696</v>
      </c>
      <c r="E47" s="8">
        <v>315.922537437016</v>
      </c>
    </row>
    <row r="48" spans="1:5" ht="14.25">
      <c r="A48" s="8" t="s">
        <v>17</v>
      </c>
      <c r="B48" s="8" t="s">
        <v>11</v>
      </c>
      <c r="C48" s="8">
        <v>4144.22008330764</v>
      </c>
      <c r="D48" s="8">
        <v>4234.2315605976</v>
      </c>
      <c r="E48" s="8">
        <v>4324.24303788756</v>
      </c>
    </row>
    <row r="49" spans="1:5" ht="14.25">
      <c r="A49" s="8" t="s">
        <v>18</v>
      </c>
      <c r="B49" s="8" t="s">
        <v>11</v>
      </c>
      <c r="C49" s="8">
        <v>669.106792656628</v>
      </c>
      <c r="D49" s="8">
        <v>671.715241113267</v>
      </c>
      <c r="E49" s="8">
        <v>674.323689569906</v>
      </c>
    </row>
    <row r="50" spans="1:5" ht="14.25">
      <c r="A50" s="8" t="s">
        <v>32</v>
      </c>
      <c r="B50" s="8" t="s">
        <v>11</v>
      </c>
      <c r="C50" s="8">
        <v>614.97924000009</v>
      </c>
      <c r="D50" s="8">
        <v>618.153931820346</v>
      </c>
      <c r="E50" s="8">
        <v>621.328623640602</v>
      </c>
    </row>
    <row r="51" spans="1:5" ht="14.25">
      <c r="A51" s="8" t="s">
        <v>19</v>
      </c>
      <c r="B51" s="8" t="s">
        <v>20</v>
      </c>
      <c r="C51" s="8">
        <v>1345.28685011488</v>
      </c>
      <c r="D51" s="8">
        <v>1367.85</v>
      </c>
      <c r="E51" s="8">
        <v>1390.41314988512</v>
      </c>
    </row>
    <row r="52" spans="1:5" ht="14.25">
      <c r="A52" s="8" t="s">
        <v>19</v>
      </c>
      <c r="B52" s="8" t="s">
        <v>21</v>
      </c>
      <c r="C52" s="8">
        <v>36.9792262536415</v>
      </c>
      <c r="D52" s="8">
        <v>38.9979923330986</v>
      </c>
      <c r="E52" s="8">
        <v>41.0167584125557</v>
      </c>
    </row>
    <row r="53" spans="1:5" ht="14.25">
      <c r="A53" s="8" t="s">
        <v>19</v>
      </c>
      <c r="B53" s="8" t="s">
        <v>22</v>
      </c>
      <c r="C53" s="8">
        <v>45.6875037598055</v>
      </c>
      <c r="D53" s="8">
        <v>46.4821721714511</v>
      </c>
      <c r="E53" s="8">
        <v>47.2768405830968</v>
      </c>
    </row>
    <row r="54" spans="1:5" ht="14.25">
      <c r="A54" s="8" t="s">
        <v>19</v>
      </c>
      <c r="B54" s="8" t="s">
        <v>23</v>
      </c>
      <c r="C54" s="8">
        <v>12.9973908829683</v>
      </c>
      <c r="D54" s="8">
        <v>14.5198354954503</v>
      </c>
      <c r="E54" s="8">
        <v>16.0422801079322</v>
      </c>
    </row>
    <row r="55" spans="1:5" ht="14.25">
      <c r="A55" s="8" t="s">
        <v>24</v>
      </c>
      <c r="B55" s="8" t="s">
        <v>23</v>
      </c>
      <c r="C55" s="8">
        <v>11.4091253446043</v>
      </c>
      <c r="D55" s="8">
        <v>13.0624032930688</v>
      </c>
      <c r="E55" s="8">
        <v>14.7156812415334</v>
      </c>
    </row>
    <row r="56" spans="1:5" ht="14.25">
      <c r="A56" s="8" t="s">
        <v>24</v>
      </c>
      <c r="B56" s="8" t="s">
        <v>22</v>
      </c>
      <c r="C56" s="8">
        <v>47.78959266854</v>
      </c>
      <c r="D56" s="8">
        <v>48.6906780139684</v>
      </c>
      <c r="E56" s="8">
        <v>49.5917633593968</v>
      </c>
    </row>
    <row r="57" spans="1:5" ht="14.25">
      <c r="A57" s="8" t="s">
        <v>24</v>
      </c>
      <c r="B57" s="8" t="s">
        <v>21</v>
      </c>
      <c r="C57" s="8">
        <v>35.9766285927702</v>
      </c>
      <c r="D57" s="8">
        <v>38.2469186929628</v>
      </c>
      <c r="E57" s="8">
        <v>40.5172087931553</v>
      </c>
    </row>
    <row r="58" spans="1:5" ht="14.25">
      <c r="A58" s="8" t="s">
        <v>24</v>
      </c>
      <c r="B58" s="8" t="s">
        <v>20</v>
      </c>
      <c r="C58" s="8">
        <v>1247.69385454465</v>
      </c>
      <c r="D58" s="8">
        <v>1271.55</v>
      </c>
      <c r="E58" s="8">
        <v>1295.40614545535</v>
      </c>
    </row>
    <row r="59" spans="1:5" ht="14.25">
      <c r="A59" s="8" t="s">
        <v>25</v>
      </c>
      <c r="B59" s="8" t="s">
        <v>20</v>
      </c>
      <c r="C59" s="8">
        <v>1115.73386713598</v>
      </c>
      <c r="D59" s="8">
        <v>1133.25</v>
      </c>
      <c r="E59" s="8">
        <v>1150.76613286402</v>
      </c>
    </row>
    <row r="60" spans="1:5" ht="14.25">
      <c r="A60" s="8" t="s">
        <v>25</v>
      </c>
      <c r="B60" s="8" t="s">
        <v>21</v>
      </c>
      <c r="C60" s="8">
        <v>32.438741633348</v>
      </c>
      <c r="D60" s="8">
        <v>34.3247093856424</v>
      </c>
      <c r="E60" s="8">
        <v>36.2106771379369</v>
      </c>
    </row>
    <row r="61" spans="1:5" ht="14.25">
      <c r="A61" s="8" t="s">
        <v>25</v>
      </c>
      <c r="B61" s="8" t="s">
        <v>22</v>
      </c>
      <c r="C61" s="8">
        <v>52.3083176835066</v>
      </c>
      <c r="D61" s="8">
        <v>53.006636490625</v>
      </c>
      <c r="E61" s="8">
        <v>53.7049552977433</v>
      </c>
    </row>
    <row r="62" spans="1:5" ht="14.25">
      <c r="A62" s="8" t="s">
        <v>25</v>
      </c>
      <c r="B62" s="8" t="s">
        <v>23</v>
      </c>
      <c r="C62" s="8">
        <v>11.3004147395934</v>
      </c>
      <c r="D62" s="8">
        <v>12.6686541237326</v>
      </c>
      <c r="E62" s="8">
        <v>14.0368935078717</v>
      </c>
    </row>
    <row r="63" spans="1:5" ht="14.25">
      <c r="A63" s="8" t="s">
        <v>26</v>
      </c>
      <c r="B63" s="8" t="s">
        <v>20</v>
      </c>
      <c r="C63" s="8">
        <v>1055.55488833341</v>
      </c>
      <c r="D63" s="8">
        <v>1067.25</v>
      </c>
      <c r="E63" s="8">
        <v>1078.94511166659</v>
      </c>
    </row>
    <row r="64" spans="1:5" ht="14.25">
      <c r="A64" s="8" t="s">
        <v>26</v>
      </c>
      <c r="B64" s="8" t="s">
        <v>21</v>
      </c>
      <c r="C64" s="8">
        <v>32.3270807080316</v>
      </c>
      <c r="D64" s="8">
        <v>34.3822301076676</v>
      </c>
      <c r="E64" s="8">
        <v>36.4373795073037</v>
      </c>
    </row>
    <row r="65" spans="1:5" ht="14.25">
      <c r="A65" s="8" t="s">
        <v>26</v>
      </c>
      <c r="B65" s="8" t="s">
        <v>22</v>
      </c>
      <c r="C65" s="8">
        <v>53.7980661805829</v>
      </c>
      <c r="D65" s="8">
        <v>54.3342836216768</v>
      </c>
      <c r="E65" s="8">
        <v>54.8705010627707</v>
      </c>
    </row>
    <row r="66" spans="1:5" ht="14.25">
      <c r="A66" s="8" t="s">
        <v>26</v>
      </c>
      <c r="B66" s="8" t="s">
        <v>23</v>
      </c>
      <c r="C66" s="8">
        <v>9.5570413982631</v>
      </c>
      <c r="D66" s="8">
        <v>11.2834862706556</v>
      </c>
      <c r="E66" s="8">
        <v>13.0099311430481</v>
      </c>
    </row>
    <row r="67" spans="1:5" ht="14.25">
      <c r="A67" s="8" t="s">
        <v>18</v>
      </c>
      <c r="B67" s="8" t="s">
        <v>27</v>
      </c>
      <c r="C67" s="8">
        <v>116.231266335864</v>
      </c>
      <c r="D67" s="8">
        <v>116.7</v>
      </c>
      <c r="E67" s="8">
        <v>117.168733664136</v>
      </c>
    </row>
    <row r="68" spans="1:5" ht="14.25">
      <c r="A68" s="8" t="s">
        <v>32</v>
      </c>
      <c r="B68" s="8" t="s">
        <v>27</v>
      </c>
      <c r="C68" s="8">
        <v>18.3203830032557</v>
      </c>
      <c r="D68" s="8">
        <v>22.5</v>
      </c>
      <c r="E68" s="8">
        <v>26.6796169967443</v>
      </c>
    </row>
    <row r="69" spans="1:5" ht="14.25">
      <c r="A69" s="8" t="s">
        <v>18</v>
      </c>
      <c r="B69" s="8" t="s">
        <v>7</v>
      </c>
      <c r="C69" s="8">
        <v>119.136835192227</v>
      </c>
      <c r="D69" s="8">
        <v>119.141508212639</v>
      </c>
      <c r="E69" s="8">
        <v>119.146181233051</v>
      </c>
    </row>
    <row r="70" spans="1:5" ht="14.25">
      <c r="A70" s="8" t="s">
        <v>32</v>
      </c>
      <c r="B70" s="8" t="s">
        <v>7</v>
      </c>
      <c r="C70" s="8">
        <v>47.8012542902169</v>
      </c>
      <c r="D70" s="8">
        <v>48.1362360427968</v>
      </c>
      <c r="E70" s="8">
        <v>48.4712177953766</v>
      </c>
    </row>
  </sheetData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8" bestFit="1" customWidth="1"/>
    <col min="2" max="2" width="29.28125" style="8" bestFit="1" customWidth="1"/>
    <col min="3" max="5" width="12.00390625" style="8" bestFit="1" customWidth="1"/>
    <col min="6" max="16384" width="9.140625" style="8" customWidth="1"/>
  </cols>
  <sheetData>
    <row r="1" spans="1:5" ht="14.25">
      <c r="A1" s="8" t="s">
        <v>0</v>
      </c>
      <c r="B1" s="8" t="s">
        <v>1</v>
      </c>
      <c r="C1" s="8">
        <v>85.0536540829281</v>
      </c>
      <c r="D1" s="8">
        <v>85.916925929152</v>
      </c>
      <c r="E1" s="8">
        <v>86.780197775376</v>
      </c>
    </row>
    <row r="2" spans="1:5" ht="14.25">
      <c r="A2" s="8" t="s">
        <v>2</v>
      </c>
      <c r="B2" s="8" t="s">
        <v>1</v>
      </c>
      <c r="C2" s="8">
        <v>42.2101082610995</v>
      </c>
      <c r="D2" s="8">
        <v>44.1593672793011</v>
      </c>
      <c r="E2" s="8">
        <v>46.1086262975027</v>
      </c>
    </row>
    <row r="3" spans="1:5" ht="14.25">
      <c r="A3" s="8" t="s">
        <v>3</v>
      </c>
      <c r="B3" s="8" t="s">
        <v>1</v>
      </c>
      <c r="C3" s="8">
        <v>78.9846909893763</v>
      </c>
      <c r="D3" s="8">
        <v>79.5277777190787</v>
      </c>
      <c r="E3" s="8">
        <v>80.0708644487812</v>
      </c>
    </row>
    <row r="4" spans="1:5" ht="14.25">
      <c r="A4" s="8" t="s">
        <v>4</v>
      </c>
      <c r="B4" s="8" t="s">
        <v>1</v>
      </c>
      <c r="C4" s="8">
        <v>66.0671256336199</v>
      </c>
      <c r="D4" s="8">
        <v>66.3344483657974</v>
      </c>
      <c r="E4" s="8">
        <v>66.6017710979749</v>
      </c>
    </row>
    <row r="5" spans="1:5" ht="14.25">
      <c r="A5" s="8" t="s">
        <v>5</v>
      </c>
      <c r="B5" s="8" t="s">
        <v>1</v>
      </c>
      <c r="C5" s="8">
        <v>69.2239620212427</v>
      </c>
      <c r="D5" s="8">
        <v>70.0239322699274</v>
      </c>
      <c r="E5" s="8">
        <v>70.8239025186122</v>
      </c>
    </row>
    <row r="6" spans="1:5" ht="14.25">
      <c r="A6" s="8" t="s">
        <v>28</v>
      </c>
      <c r="B6" s="8" t="s">
        <v>1</v>
      </c>
      <c r="C6" s="8">
        <v>91.8439903427902</v>
      </c>
      <c r="D6" s="8">
        <v>94.0879692085201</v>
      </c>
      <c r="E6" s="8">
        <v>96.3319480742499</v>
      </c>
    </row>
    <row r="7" spans="1:5" ht="14.25">
      <c r="A7" s="8" t="s">
        <v>29</v>
      </c>
      <c r="B7" s="8" t="s">
        <v>1</v>
      </c>
      <c r="C7" s="8">
        <v>0.100275671221354</v>
      </c>
      <c r="D7" s="8">
        <v>1.6357182911656</v>
      </c>
      <c r="E7" s="8">
        <v>3.17116091110985</v>
      </c>
    </row>
    <row r="8" spans="1:5" ht="14.25">
      <c r="A8" s="8" t="s">
        <v>30</v>
      </c>
      <c r="B8" s="8" t="s">
        <v>8</v>
      </c>
      <c r="C8" s="8">
        <v>3.27972555270082</v>
      </c>
      <c r="D8" s="8">
        <v>3.7</v>
      </c>
      <c r="E8" s="8">
        <v>4.12027444729918</v>
      </c>
    </row>
    <row r="9" spans="1:5" ht="14.25">
      <c r="A9" s="8" t="s">
        <v>30</v>
      </c>
      <c r="B9" s="8" t="s">
        <v>10</v>
      </c>
      <c r="C9" s="8">
        <v>5.89676842987552</v>
      </c>
      <c r="D9" s="8">
        <v>7.29893076908516</v>
      </c>
      <c r="E9" s="8">
        <v>8.70109310829479</v>
      </c>
    </row>
    <row r="10" spans="1:5" ht="14.25">
      <c r="A10" s="8" t="s">
        <v>30</v>
      </c>
      <c r="B10" s="8" t="s">
        <v>11</v>
      </c>
      <c r="C10" s="8">
        <v>47.6483389578902</v>
      </c>
      <c r="D10" s="8">
        <v>56.052107232495</v>
      </c>
      <c r="E10" s="8">
        <v>64.4558755070997</v>
      </c>
    </row>
    <row r="11" spans="1:5" ht="14.25">
      <c r="A11" s="8" t="s">
        <v>30</v>
      </c>
      <c r="B11" s="8" t="s">
        <v>31</v>
      </c>
      <c r="C11" s="8">
        <v>74.5491466367529</v>
      </c>
      <c r="D11" s="8">
        <v>79.3263285951817</v>
      </c>
      <c r="E11" s="8">
        <v>84.1035105536105</v>
      </c>
    </row>
    <row r="12" spans="1:5" ht="14.25">
      <c r="A12" s="8" t="s">
        <v>6</v>
      </c>
      <c r="B12" s="8" t="s">
        <v>7</v>
      </c>
      <c r="C12" s="8">
        <v>5.08666470532567</v>
      </c>
      <c r="D12" s="8">
        <v>6.74571384634261</v>
      </c>
      <c r="E12" s="8">
        <v>8.40476298735955</v>
      </c>
    </row>
    <row r="13" spans="1:5" ht="14.25">
      <c r="A13" s="8" t="s">
        <v>12</v>
      </c>
      <c r="B13" s="8" t="s">
        <v>7</v>
      </c>
      <c r="C13" s="8">
        <v>101.206593130149</v>
      </c>
      <c r="D13" s="8">
        <v>130.088824068183</v>
      </c>
      <c r="E13" s="8">
        <v>158.971055006217</v>
      </c>
    </row>
    <row r="14" spans="1:5" ht="14.25">
      <c r="A14" s="8" t="s">
        <v>13</v>
      </c>
      <c r="B14" s="8" t="s">
        <v>7</v>
      </c>
      <c r="C14" s="8">
        <v>17.0093723500499</v>
      </c>
      <c r="D14" s="8">
        <v>19.3979036371784</v>
      </c>
      <c r="E14" s="8">
        <v>21.7864349243069</v>
      </c>
    </row>
    <row r="15" spans="1:5" ht="14.25">
      <c r="A15" s="8" t="s">
        <v>14</v>
      </c>
      <c r="B15" s="8" t="s">
        <v>7</v>
      </c>
      <c r="C15" s="8">
        <v>0</v>
      </c>
      <c r="D15" s="8">
        <v>0.410349514590518</v>
      </c>
      <c r="E15" s="8">
        <v>0.825001692199584</v>
      </c>
    </row>
    <row r="16" spans="1:5" ht="14.25">
      <c r="A16" s="8" t="s">
        <v>15</v>
      </c>
      <c r="B16" s="8" t="s">
        <v>7</v>
      </c>
      <c r="C16" s="8">
        <v>12.8375284250204</v>
      </c>
      <c r="D16" s="8">
        <v>13.6647757167238</v>
      </c>
      <c r="E16" s="8">
        <v>14.4920230084272</v>
      </c>
    </row>
    <row r="17" spans="1:5" ht="14.25">
      <c r="A17" s="8" t="s">
        <v>16</v>
      </c>
      <c r="B17" s="8" t="s">
        <v>7</v>
      </c>
      <c r="C17" s="8">
        <v>8.11819041389489</v>
      </c>
      <c r="D17" s="8">
        <v>8.45648872874375</v>
      </c>
      <c r="E17" s="8">
        <v>8.79478704359261</v>
      </c>
    </row>
    <row r="18" spans="1:5" ht="14.25">
      <c r="A18" s="8" t="s">
        <v>17</v>
      </c>
      <c r="B18" s="8" t="s">
        <v>7</v>
      </c>
      <c r="C18" s="8">
        <v>1230.21364397327</v>
      </c>
      <c r="D18" s="8">
        <v>1277.70833336522</v>
      </c>
      <c r="E18" s="8">
        <v>1325.20302275718</v>
      </c>
    </row>
    <row r="19" spans="1:5" ht="14.25">
      <c r="A19" s="8" t="s">
        <v>6</v>
      </c>
      <c r="B19" s="8" t="s">
        <v>8</v>
      </c>
      <c r="C19" s="8">
        <v>38.0636002371077</v>
      </c>
      <c r="D19" s="8">
        <v>49.45</v>
      </c>
      <c r="E19" s="8">
        <v>60.8363997628923</v>
      </c>
    </row>
    <row r="20" spans="1:5" ht="14.25">
      <c r="A20" s="8" t="s">
        <v>12</v>
      </c>
      <c r="B20" s="8" t="s">
        <v>8</v>
      </c>
      <c r="C20" s="8">
        <v>188.407663762539</v>
      </c>
      <c r="D20" s="8">
        <v>229.45</v>
      </c>
      <c r="E20" s="8">
        <v>270.492336237461</v>
      </c>
    </row>
    <row r="21" spans="1:5" ht="14.25">
      <c r="A21" s="8" t="s">
        <v>13</v>
      </c>
      <c r="B21" s="8" t="s">
        <v>8</v>
      </c>
      <c r="C21" s="8">
        <v>46.2691083736713</v>
      </c>
      <c r="D21" s="8">
        <v>48.4</v>
      </c>
      <c r="E21" s="8">
        <v>50.5308916263287</v>
      </c>
    </row>
    <row r="22" spans="1:5" ht="14.25">
      <c r="A22" s="8" t="s">
        <v>14</v>
      </c>
      <c r="B22" s="8" t="s">
        <v>8</v>
      </c>
      <c r="C22" s="8">
        <v>1.58810829564287</v>
      </c>
      <c r="D22" s="8">
        <v>7.7</v>
      </c>
      <c r="E22" s="8">
        <v>13.8118917043571</v>
      </c>
    </row>
    <row r="23" spans="1:5" ht="14.25">
      <c r="A23" s="8" t="s">
        <v>15</v>
      </c>
      <c r="B23" s="8" t="s">
        <v>8</v>
      </c>
      <c r="C23" s="8">
        <v>55.4066411162228</v>
      </c>
      <c r="D23" s="8">
        <v>60.05</v>
      </c>
      <c r="E23" s="8">
        <v>64.6933588837772</v>
      </c>
    </row>
    <row r="24" spans="1:5" ht="14.25">
      <c r="A24" s="8" t="s">
        <v>16</v>
      </c>
      <c r="B24" s="8" t="s">
        <v>8</v>
      </c>
      <c r="C24" s="8">
        <v>47.0121664993104</v>
      </c>
      <c r="D24" s="8">
        <v>51.85</v>
      </c>
      <c r="E24" s="8">
        <v>56.6878335006896</v>
      </c>
    </row>
    <row r="25" spans="1:5" ht="14.25">
      <c r="A25" s="8" t="s">
        <v>17</v>
      </c>
      <c r="B25" s="8" t="s">
        <v>8</v>
      </c>
      <c r="C25" s="8">
        <v>2263.6634841403</v>
      </c>
      <c r="D25" s="8">
        <v>2329</v>
      </c>
      <c r="E25" s="8">
        <v>2394.3365158597</v>
      </c>
    </row>
    <row r="26" spans="1:5" ht="14.25">
      <c r="A26" s="8" t="s">
        <v>18</v>
      </c>
      <c r="B26" s="8" t="s">
        <v>8</v>
      </c>
      <c r="C26" s="8">
        <v>120</v>
      </c>
      <c r="D26" s="8">
        <v>120</v>
      </c>
      <c r="E26" s="8">
        <v>120</v>
      </c>
    </row>
    <row r="27" spans="1:5" ht="14.25">
      <c r="A27" s="8" t="s">
        <v>32</v>
      </c>
      <c r="B27" s="8" t="s">
        <v>8</v>
      </c>
      <c r="C27" s="8">
        <v>50</v>
      </c>
      <c r="D27" s="8">
        <v>50</v>
      </c>
      <c r="E27" s="8">
        <v>50</v>
      </c>
    </row>
    <row r="28" spans="1:5" ht="14.25">
      <c r="A28" s="8" t="s">
        <v>6</v>
      </c>
      <c r="B28" s="8" t="s">
        <v>9</v>
      </c>
      <c r="C28" s="8">
        <v>684.267448046704</v>
      </c>
      <c r="D28" s="8">
        <v>747.9</v>
      </c>
      <c r="E28" s="8">
        <v>811.532551953296</v>
      </c>
    </row>
    <row r="29" spans="1:5" ht="14.25">
      <c r="A29" s="8" t="s">
        <v>12</v>
      </c>
      <c r="B29" s="8" t="s">
        <v>9</v>
      </c>
      <c r="C29" s="8">
        <v>2012.10448760701</v>
      </c>
      <c r="D29" s="8">
        <v>2061.15</v>
      </c>
      <c r="E29" s="8">
        <v>2110.19551239299</v>
      </c>
    </row>
    <row r="30" spans="1:5" ht="14.25">
      <c r="A30" s="8" t="s">
        <v>13</v>
      </c>
      <c r="B30" s="8" t="s">
        <v>9</v>
      </c>
      <c r="C30" s="8">
        <v>1241.29080703973</v>
      </c>
      <c r="D30" s="8">
        <v>1272.35</v>
      </c>
      <c r="E30" s="8">
        <v>1303.40919296027</v>
      </c>
    </row>
    <row r="31" spans="1:5" ht="14.25">
      <c r="A31" s="8" t="s">
        <v>14</v>
      </c>
      <c r="B31" s="8" t="s">
        <v>9</v>
      </c>
      <c r="C31" s="8">
        <v>1.60321446226711</v>
      </c>
      <c r="D31" s="8">
        <v>9.5</v>
      </c>
      <c r="E31" s="8">
        <v>17.3967855377329</v>
      </c>
    </row>
    <row r="32" spans="1:5" ht="14.25">
      <c r="A32" s="8" t="s">
        <v>15</v>
      </c>
      <c r="B32" s="8" t="s">
        <v>9</v>
      </c>
      <c r="C32" s="8">
        <v>1990.2595647577</v>
      </c>
      <c r="D32" s="8">
        <v>2029.05</v>
      </c>
      <c r="E32" s="8">
        <v>2067.8404352423</v>
      </c>
    </row>
    <row r="33" spans="1:5" ht="14.25">
      <c r="A33" s="8" t="s">
        <v>16</v>
      </c>
      <c r="B33" s="8" t="s">
        <v>9</v>
      </c>
      <c r="C33" s="8">
        <v>3162.47306186117</v>
      </c>
      <c r="D33" s="8">
        <v>3200.75</v>
      </c>
      <c r="E33" s="8">
        <v>3239.02693813883</v>
      </c>
    </row>
    <row r="34" spans="1:5" ht="14.25">
      <c r="A34" s="8" t="s">
        <v>17</v>
      </c>
      <c r="B34" s="8" t="s">
        <v>9</v>
      </c>
      <c r="C34" s="8">
        <v>3163.97650499466</v>
      </c>
      <c r="D34" s="8">
        <v>3202</v>
      </c>
      <c r="E34" s="8">
        <v>3240.02349500534</v>
      </c>
    </row>
    <row r="35" spans="1:5" ht="14.25">
      <c r="A35" s="8" t="s">
        <v>18</v>
      </c>
      <c r="B35" s="8" t="s">
        <v>9</v>
      </c>
      <c r="C35" s="8">
        <v>1260.28553390715</v>
      </c>
      <c r="D35" s="8">
        <v>1266</v>
      </c>
      <c r="E35" s="8">
        <v>1271.71446609285</v>
      </c>
    </row>
    <row r="36" spans="1:5" ht="14.25">
      <c r="A36" s="8" t="s">
        <v>6</v>
      </c>
      <c r="B36" s="8" t="s">
        <v>10</v>
      </c>
      <c r="C36" s="8">
        <v>40.7294035537572</v>
      </c>
      <c r="D36" s="8">
        <v>52.9654644448954</v>
      </c>
      <c r="E36" s="8">
        <v>65.2015253360336</v>
      </c>
    </row>
    <row r="37" spans="1:5" ht="14.25">
      <c r="A37" s="8" t="s">
        <v>15</v>
      </c>
      <c r="B37" s="8" t="s">
        <v>10</v>
      </c>
      <c r="C37" s="8">
        <v>37.4188929049425</v>
      </c>
      <c r="D37" s="8">
        <v>39.5447615010058</v>
      </c>
      <c r="E37" s="8">
        <v>41.6706300970691</v>
      </c>
    </row>
    <row r="38" spans="1:5" ht="14.25">
      <c r="A38" s="8" t="s">
        <v>14</v>
      </c>
      <c r="B38" s="8" t="s">
        <v>10</v>
      </c>
      <c r="C38" s="8">
        <v>75.4565338463145</v>
      </c>
      <c r="D38" s="8">
        <v>154.125325975828</v>
      </c>
      <c r="E38" s="8">
        <v>232.794118105342</v>
      </c>
    </row>
    <row r="39" spans="1:5" ht="14.25">
      <c r="A39" s="8" t="s">
        <v>16</v>
      </c>
      <c r="B39" s="8" t="s">
        <v>10</v>
      </c>
      <c r="C39" s="8">
        <v>14.8136065392946</v>
      </c>
      <c r="D39" s="8">
        <v>15.429215718164</v>
      </c>
      <c r="E39" s="8">
        <v>16.0448248970333</v>
      </c>
    </row>
    <row r="40" spans="1:5" ht="14.25">
      <c r="A40" s="8" t="s">
        <v>17</v>
      </c>
      <c r="B40" s="8" t="s">
        <v>10</v>
      </c>
      <c r="C40" s="8">
        <v>2347.20397873767</v>
      </c>
      <c r="D40" s="8">
        <v>2431.42105786306</v>
      </c>
      <c r="E40" s="8">
        <v>2515.63813698845</v>
      </c>
    </row>
    <row r="41" spans="1:5" ht="14.25">
      <c r="A41" s="8" t="s">
        <v>18</v>
      </c>
      <c r="B41" s="8" t="s">
        <v>10</v>
      </c>
      <c r="C41" s="8">
        <v>550.800223597004</v>
      </c>
      <c r="D41" s="8">
        <v>553.290899058158</v>
      </c>
      <c r="E41" s="8">
        <v>555.781574519312</v>
      </c>
    </row>
    <row r="42" spans="1:5" ht="14.25">
      <c r="A42" s="8" t="s">
        <v>32</v>
      </c>
      <c r="B42" s="8" t="s">
        <v>10</v>
      </c>
      <c r="C42" s="8">
        <v>443.923428772329</v>
      </c>
      <c r="D42" s="8">
        <v>447.130822143174</v>
      </c>
      <c r="E42" s="8">
        <v>450.338215514019</v>
      </c>
    </row>
    <row r="43" spans="1:5" ht="14.25">
      <c r="A43" s="8" t="s">
        <v>6</v>
      </c>
      <c r="B43" s="8" t="s">
        <v>11</v>
      </c>
      <c r="C43" s="8">
        <v>305.16748491908</v>
      </c>
      <c r="D43" s="8">
        <v>314.484466028441</v>
      </c>
      <c r="E43" s="8">
        <v>323.801447137803</v>
      </c>
    </row>
    <row r="44" spans="1:5" ht="14.25">
      <c r="A44" s="8" t="s">
        <v>12</v>
      </c>
      <c r="B44" s="8" t="s">
        <v>11</v>
      </c>
      <c r="C44" s="8">
        <v>606.128955070417</v>
      </c>
      <c r="D44" s="8">
        <v>726.565177803177</v>
      </c>
      <c r="E44" s="8">
        <v>847.001400535937</v>
      </c>
    </row>
    <row r="45" spans="1:5" ht="14.25">
      <c r="A45" s="8" t="s">
        <v>14</v>
      </c>
      <c r="B45" s="8" t="s">
        <v>11</v>
      </c>
      <c r="C45" s="8">
        <v>81.7848280553246</v>
      </c>
      <c r="D45" s="8">
        <v>172.061480502236</v>
      </c>
      <c r="E45" s="8">
        <v>262.338132949147</v>
      </c>
    </row>
    <row r="46" spans="1:5" ht="14.25">
      <c r="A46" s="8" t="s">
        <v>15</v>
      </c>
      <c r="B46" s="8" t="s">
        <v>11</v>
      </c>
      <c r="C46" s="8">
        <v>299.944994461752</v>
      </c>
      <c r="D46" s="8">
        <v>300.434185555089</v>
      </c>
      <c r="E46" s="8">
        <v>300.923376648426</v>
      </c>
    </row>
    <row r="47" spans="1:5" ht="14.25">
      <c r="A47" s="8" t="s">
        <v>16</v>
      </c>
      <c r="B47" s="8" t="s">
        <v>11</v>
      </c>
      <c r="C47" s="8">
        <v>311.221180934819</v>
      </c>
      <c r="D47" s="8">
        <v>313.426088745739</v>
      </c>
      <c r="E47" s="8">
        <v>315.63099655666</v>
      </c>
    </row>
    <row r="48" spans="1:5" ht="14.25">
      <c r="A48" s="8" t="s">
        <v>17</v>
      </c>
      <c r="B48" s="8" t="s">
        <v>11</v>
      </c>
      <c r="C48" s="8">
        <v>4137.84392000541</v>
      </c>
      <c r="D48" s="8">
        <v>4227.96417099787</v>
      </c>
      <c r="E48" s="8">
        <v>4318.08442199032</v>
      </c>
    </row>
    <row r="49" spans="1:5" ht="14.25">
      <c r="A49" s="8" t="s">
        <v>18</v>
      </c>
      <c r="B49" s="8" t="s">
        <v>11</v>
      </c>
      <c r="C49" s="8">
        <v>668.96920921025</v>
      </c>
      <c r="D49" s="8">
        <v>671.590113772709</v>
      </c>
      <c r="E49" s="8">
        <v>674.211018335168</v>
      </c>
    </row>
    <row r="50" spans="1:5" ht="14.25">
      <c r="A50" s="8" t="s">
        <v>32</v>
      </c>
      <c r="B50" s="8" t="s">
        <v>11</v>
      </c>
      <c r="C50" s="8">
        <v>614.248035619431</v>
      </c>
      <c r="D50" s="8">
        <v>618.038890259813</v>
      </c>
      <c r="E50" s="8">
        <v>621.829744900194</v>
      </c>
    </row>
    <row r="51" spans="1:5" ht="14.25">
      <c r="A51" s="8" t="s">
        <v>19</v>
      </c>
      <c r="B51" s="8" t="s">
        <v>20</v>
      </c>
      <c r="C51" s="8">
        <v>1345.28685011488</v>
      </c>
      <c r="D51" s="8">
        <v>1367.85</v>
      </c>
      <c r="E51" s="8">
        <v>1390.41314988512</v>
      </c>
    </row>
    <row r="52" spans="1:5" ht="14.25">
      <c r="A52" s="8" t="s">
        <v>19</v>
      </c>
      <c r="B52" s="8" t="s">
        <v>21</v>
      </c>
      <c r="C52" s="8">
        <v>36.9792262536415</v>
      </c>
      <c r="D52" s="8">
        <v>38.9979923330986</v>
      </c>
      <c r="E52" s="8">
        <v>41.0167584125557</v>
      </c>
    </row>
    <row r="53" spans="1:5" ht="14.25">
      <c r="A53" s="8" t="s">
        <v>19</v>
      </c>
      <c r="B53" s="8" t="s">
        <v>22</v>
      </c>
      <c r="C53" s="8">
        <v>45.6875037598055</v>
      </c>
      <c r="D53" s="8">
        <v>46.4821721714511</v>
      </c>
      <c r="E53" s="8">
        <v>47.2768405830968</v>
      </c>
    </row>
    <row r="54" spans="1:5" ht="14.25">
      <c r="A54" s="8" t="s">
        <v>19</v>
      </c>
      <c r="B54" s="8" t="s">
        <v>23</v>
      </c>
      <c r="C54" s="8">
        <v>12.9973908829683</v>
      </c>
      <c r="D54" s="8">
        <v>14.5198354954503</v>
      </c>
      <c r="E54" s="8">
        <v>16.0422801079322</v>
      </c>
    </row>
    <row r="55" spans="1:5" ht="14.25">
      <c r="A55" s="8" t="s">
        <v>24</v>
      </c>
      <c r="B55" s="8" t="s">
        <v>23</v>
      </c>
      <c r="C55" s="8">
        <v>11.4091253446043</v>
      </c>
      <c r="D55" s="8">
        <v>13.0624032930688</v>
      </c>
      <c r="E55" s="8">
        <v>14.7156812415334</v>
      </c>
    </row>
    <row r="56" spans="1:5" ht="14.25">
      <c r="A56" s="8" t="s">
        <v>24</v>
      </c>
      <c r="B56" s="8" t="s">
        <v>22</v>
      </c>
      <c r="C56" s="8">
        <v>47.78959266854</v>
      </c>
      <c r="D56" s="8">
        <v>48.6906780139684</v>
      </c>
      <c r="E56" s="8">
        <v>49.5917633593968</v>
      </c>
    </row>
    <row r="57" spans="1:5" ht="14.25">
      <c r="A57" s="8" t="s">
        <v>24</v>
      </c>
      <c r="B57" s="8" t="s">
        <v>21</v>
      </c>
      <c r="C57" s="8">
        <v>35.9766285927702</v>
      </c>
      <c r="D57" s="8">
        <v>38.2469186929628</v>
      </c>
      <c r="E57" s="8">
        <v>40.5172087931553</v>
      </c>
    </row>
    <row r="58" spans="1:5" ht="14.25">
      <c r="A58" s="8" t="s">
        <v>24</v>
      </c>
      <c r="B58" s="8" t="s">
        <v>20</v>
      </c>
      <c r="C58" s="8">
        <v>1247.69385454465</v>
      </c>
      <c r="D58" s="8">
        <v>1271.55</v>
      </c>
      <c r="E58" s="8">
        <v>1295.40614545535</v>
      </c>
    </row>
    <row r="59" spans="1:5" ht="14.25">
      <c r="A59" s="8" t="s">
        <v>25</v>
      </c>
      <c r="B59" s="8" t="s">
        <v>20</v>
      </c>
      <c r="C59" s="8">
        <v>1115.73386713598</v>
      </c>
      <c r="D59" s="8">
        <v>1133.25</v>
      </c>
      <c r="E59" s="8">
        <v>1150.76613286402</v>
      </c>
    </row>
    <row r="60" spans="1:5" ht="14.25">
      <c r="A60" s="8" t="s">
        <v>25</v>
      </c>
      <c r="B60" s="8" t="s">
        <v>21</v>
      </c>
      <c r="C60" s="8">
        <v>32.438741633348</v>
      </c>
      <c r="D60" s="8">
        <v>34.3247093856424</v>
      </c>
      <c r="E60" s="8">
        <v>36.2106771379369</v>
      </c>
    </row>
    <row r="61" spans="1:5" ht="14.25">
      <c r="A61" s="8" t="s">
        <v>25</v>
      </c>
      <c r="B61" s="8" t="s">
        <v>22</v>
      </c>
      <c r="C61" s="8">
        <v>52.3083176835066</v>
      </c>
      <c r="D61" s="8">
        <v>53.006636490625</v>
      </c>
      <c r="E61" s="8">
        <v>53.7049552977433</v>
      </c>
    </row>
    <row r="62" spans="1:5" ht="14.25">
      <c r="A62" s="8" t="s">
        <v>25</v>
      </c>
      <c r="B62" s="8" t="s">
        <v>23</v>
      </c>
      <c r="C62" s="8">
        <v>11.3004147395934</v>
      </c>
      <c r="D62" s="8">
        <v>12.6686541237326</v>
      </c>
      <c r="E62" s="8">
        <v>14.0368935078717</v>
      </c>
    </row>
    <row r="63" spans="1:5" ht="14.25">
      <c r="A63" s="8" t="s">
        <v>26</v>
      </c>
      <c r="B63" s="8" t="s">
        <v>20</v>
      </c>
      <c r="C63" s="8">
        <v>1055.55488833341</v>
      </c>
      <c r="D63" s="8">
        <v>1067.25</v>
      </c>
      <c r="E63" s="8">
        <v>1078.94511166659</v>
      </c>
    </row>
    <row r="64" spans="1:5" ht="14.25">
      <c r="A64" s="8" t="s">
        <v>26</v>
      </c>
      <c r="B64" s="8" t="s">
        <v>21</v>
      </c>
      <c r="C64" s="8">
        <v>32.3270807080316</v>
      </c>
      <c r="D64" s="8">
        <v>34.3822301076676</v>
      </c>
      <c r="E64" s="8">
        <v>36.4373795073037</v>
      </c>
    </row>
    <row r="65" spans="1:5" ht="14.25">
      <c r="A65" s="8" t="s">
        <v>26</v>
      </c>
      <c r="B65" s="8" t="s">
        <v>22</v>
      </c>
      <c r="C65" s="8">
        <v>53.7980661805829</v>
      </c>
      <c r="D65" s="8">
        <v>54.3342836216768</v>
      </c>
      <c r="E65" s="8">
        <v>54.8705010627707</v>
      </c>
    </row>
    <row r="66" spans="1:5" ht="14.25">
      <c r="A66" s="8" t="s">
        <v>26</v>
      </c>
      <c r="B66" s="8" t="s">
        <v>23</v>
      </c>
      <c r="C66" s="8">
        <v>9.5570413982631</v>
      </c>
      <c r="D66" s="8">
        <v>11.2834862706556</v>
      </c>
      <c r="E66" s="8">
        <v>13.0099311430481</v>
      </c>
    </row>
    <row r="67" spans="1:5" ht="14.25">
      <c r="A67" s="8" t="s">
        <v>18</v>
      </c>
      <c r="B67" s="8" t="s">
        <v>27</v>
      </c>
      <c r="C67" s="8">
        <v>116.465788469483</v>
      </c>
      <c r="D67" s="8">
        <v>116.75</v>
      </c>
      <c r="E67" s="8">
        <v>117.034211530517</v>
      </c>
    </row>
    <row r="68" spans="1:5" ht="14.25">
      <c r="A68" s="8" t="s">
        <v>32</v>
      </c>
      <c r="B68" s="8" t="s">
        <v>27</v>
      </c>
      <c r="C68" s="8">
        <v>20.3072932302142</v>
      </c>
      <c r="D68" s="8">
        <v>24.1</v>
      </c>
      <c r="E68" s="8">
        <v>27.8927067697858</v>
      </c>
    </row>
    <row r="69" spans="1:5" ht="14.25">
      <c r="A69" s="8" t="s">
        <v>18</v>
      </c>
      <c r="B69" s="8" t="s">
        <v>7</v>
      </c>
      <c r="C69" s="8">
        <v>119.137468855063</v>
      </c>
      <c r="D69" s="8">
        <v>119.142068942222</v>
      </c>
      <c r="E69" s="8">
        <v>119.146669029381</v>
      </c>
    </row>
    <row r="70" spans="1:5" ht="14.25">
      <c r="A70" s="8" t="s">
        <v>32</v>
      </c>
      <c r="B70" s="8" t="s">
        <v>7</v>
      </c>
      <c r="C70" s="8">
        <v>47.9849570216356</v>
      </c>
      <c r="D70" s="8">
        <v>48.2648184074295</v>
      </c>
      <c r="E70" s="8">
        <v>48.5446797932234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4.25">
      <c r="A1" t="s">
        <v>0</v>
      </c>
      <c r="B1" t="s">
        <v>1</v>
      </c>
      <c r="C1">
        <v>90.4689442532041</v>
      </c>
      <c r="D1">
        <v>91.0816834885535</v>
      </c>
      <c r="E1">
        <v>91.694422723903</v>
      </c>
    </row>
    <row r="2" spans="1:5" ht="14.25">
      <c r="A2" t="s">
        <v>2</v>
      </c>
      <c r="B2" t="s">
        <v>1</v>
      </c>
      <c r="C2">
        <v>73.7613712473347</v>
      </c>
      <c r="D2">
        <v>75.6133595650558</v>
      </c>
      <c r="E2">
        <v>77.465347882777</v>
      </c>
    </row>
    <row r="3" spans="1:5" ht="14.25">
      <c r="A3" t="s">
        <v>3</v>
      </c>
      <c r="B3" t="s">
        <v>1</v>
      </c>
      <c r="C3">
        <v>88.9222797848629</v>
      </c>
      <c r="D3">
        <v>89.7566136903648</v>
      </c>
      <c r="E3">
        <v>90.5909475958668</v>
      </c>
    </row>
    <row r="4" spans="1:5" ht="14.25">
      <c r="A4" t="s">
        <v>4</v>
      </c>
      <c r="B4" t="s">
        <v>1</v>
      </c>
      <c r="C4">
        <v>69.0472855913918</v>
      </c>
      <c r="D4">
        <v>69.5038987150222</v>
      </c>
      <c r="E4">
        <v>69.9605118386525</v>
      </c>
    </row>
    <row r="5" spans="1:5" ht="14.25">
      <c r="A5" t="s">
        <v>5</v>
      </c>
      <c r="B5" t="s">
        <v>1</v>
      </c>
      <c r="C5">
        <v>69.9180499261577</v>
      </c>
      <c r="D5">
        <v>70.4168834683072</v>
      </c>
      <c r="E5">
        <v>70.9157170104566</v>
      </c>
    </row>
    <row r="6" spans="1:5" ht="14.25">
      <c r="A6" t="s">
        <v>28</v>
      </c>
      <c r="B6" t="s">
        <v>1</v>
      </c>
      <c r="C6">
        <v>91.8802526536045</v>
      </c>
      <c r="D6">
        <v>93.3644778451487</v>
      </c>
      <c r="E6">
        <v>94.8487030366928</v>
      </c>
    </row>
    <row r="7" spans="1:5" ht="14.25">
      <c r="A7" t="s">
        <v>29</v>
      </c>
      <c r="B7" t="s">
        <v>1</v>
      </c>
      <c r="C7">
        <v>0.617525941730306</v>
      </c>
      <c r="D7">
        <v>1.82595459014249</v>
      </c>
      <c r="E7">
        <v>3.03438323855467</v>
      </c>
    </row>
    <row r="8" spans="1:5" ht="14.25">
      <c r="A8" t="s">
        <v>30</v>
      </c>
      <c r="B8" t="s">
        <v>31</v>
      </c>
      <c r="C8">
        <v>80.183107973518</v>
      </c>
      <c r="D8">
        <v>82.3748785009846</v>
      </c>
      <c r="E8">
        <v>84.5666490284513</v>
      </c>
    </row>
    <row r="9" spans="1:5" ht="14.25">
      <c r="A9" t="s">
        <v>6</v>
      </c>
      <c r="B9" t="s">
        <v>7</v>
      </c>
      <c r="C9">
        <v>7.96966254617961</v>
      </c>
      <c r="D9">
        <v>11.2618121338857</v>
      </c>
      <c r="E9">
        <v>14.5539617215919</v>
      </c>
    </row>
    <row r="10" spans="1:5" ht="14.25">
      <c r="A10" t="s">
        <v>12</v>
      </c>
      <c r="B10" t="s">
        <v>7</v>
      </c>
      <c r="C10">
        <v>6.84977196230065</v>
      </c>
      <c r="D10">
        <v>7.75813398517109</v>
      </c>
      <c r="E10">
        <v>8.66649600804152</v>
      </c>
    </row>
    <row r="11" spans="1:5" ht="14.25">
      <c r="A11" t="s">
        <v>14</v>
      </c>
      <c r="B11" t="s">
        <v>7</v>
      </c>
      <c r="C11">
        <v>0.125982201438294</v>
      </c>
      <c r="D11">
        <v>0.42198315370326</v>
      </c>
      <c r="E11">
        <v>0.717984105968225</v>
      </c>
    </row>
    <row r="12" spans="1:5" ht="14.25">
      <c r="A12" t="s">
        <v>15</v>
      </c>
      <c r="B12" t="s">
        <v>7</v>
      </c>
      <c r="C12">
        <v>13.5125220350987</v>
      </c>
      <c r="D12">
        <v>14.3759203729215</v>
      </c>
      <c r="E12">
        <v>15.2393187107443</v>
      </c>
    </row>
    <row r="13" spans="1:5" ht="14.25">
      <c r="A13" t="s">
        <v>16</v>
      </c>
      <c r="B13" t="s">
        <v>7</v>
      </c>
      <c r="C13">
        <v>8.32618495155376</v>
      </c>
      <c r="D13">
        <v>8.62706444896785</v>
      </c>
      <c r="E13">
        <v>8.92794394638193</v>
      </c>
    </row>
    <row r="14" spans="1:5" ht="14.25">
      <c r="A14" t="s">
        <v>17</v>
      </c>
      <c r="B14" t="s">
        <v>7</v>
      </c>
      <c r="C14">
        <v>1354.42626115087</v>
      </c>
      <c r="D14">
        <v>1401.77275104639</v>
      </c>
      <c r="E14">
        <v>1449.11924094192</v>
      </c>
    </row>
    <row r="15" spans="1:5" ht="14.25">
      <c r="A15" t="s">
        <v>6</v>
      </c>
      <c r="B15" t="s">
        <v>8</v>
      </c>
      <c r="C15">
        <v>48.0761073800935</v>
      </c>
      <c r="D15">
        <v>62.3</v>
      </c>
      <c r="E15">
        <v>76.5238926199065</v>
      </c>
    </row>
    <row r="16" spans="1:5" ht="14.25">
      <c r="A16" t="s">
        <v>12</v>
      </c>
      <c r="B16" t="s">
        <v>8</v>
      </c>
      <c r="C16">
        <v>44.1229870122878</v>
      </c>
      <c r="D16">
        <v>51.3</v>
      </c>
      <c r="E16">
        <v>58.4770129877122</v>
      </c>
    </row>
    <row r="17" spans="1:5" ht="14.25">
      <c r="A17" t="s">
        <v>14</v>
      </c>
      <c r="B17" t="s">
        <v>8</v>
      </c>
      <c r="C17">
        <v>3.88954818217907</v>
      </c>
      <c r="D17">
        <v>8.15</v>
      </c>
      <c r="E17">
        <v>12.4104518178209</v>
      </c>
    </row>
    <row r="18" spans="1:5" ht="14.25">
      <c r="A18" t="s">
        <v>15</v>
      </c>
      <c r="B18" t="s">
        <v>8</v>
      </c>
      <c r="C18">
        <v>53.0726506964882</v>
      </c>
      <c r="D18">
        <v>57.55</v>
      </c>
      <c r="E18">
        <v>62.0273493035118</v>
      </c>
    </row>
    <row r="19" spans="1:5" ht="14.25">
      <c r="A19" t="s">
        <v>16</v>
      </c>
      <c r="B19" t="s">
        <v>8</v>
      </c>
      <c r="C19">
        <v>39.1952479483707</v>
      </c>
      <c r="D19">
        <v>47.35</v>
      </c>
      <c r="E19">
        <v>55.5047520516293</v>
      </c>
    </row>
    <row r="20" spans="1:5" ht="14.25">
      <c r="A20" t="s">
        <v>17</v>
      </c>
      <c r="B20" t="s">
        <v>8</v>
      </c>
      <c r="C20">
        <v>2445.70972612774</v>
      </c>
      <c r="D20">
        <v>2518</v>
      </c>
      <c r="E20">
        <v>2590.29027387226</v>
      </c>
    </row>
    <row r="21" spans="1:5" ht="14.25">
      <c r="A21" t="s">
        <v>18</v>
      </c>
      <c r="B21" t="s">
        <v>8</v>
      </c>
      <c r="C21">
        <v>120</v>
      </c>
      <c r="D21">
        <v>120</v>
      </c>
      <c r="E21">
        <v>120</v>
      </c>
    </row>
    <row r="22" spans="1:5" ht="14.25">
      <c r="A22" t="s">
        <v>32</v>
      </c>
      <c r="B22" t="s">
        <v>8</v>
      </c>
      <c r="C22">
        <v>50</v>
      </c>
      <c r="D22">
        <v>50</v>
      </c>
      <c r="E22">
        <v>50</v>
      </c>
    </row>
    <row r="23" spans="1:5" ht="14.25">
      <c r="A23" t="s">
        <v>6</v>
      </c>
      <c r="B23" t="s">
        <v>9</v>
      </c>
      <c r="C23">
        <v>697.772746430413</v>
      </c>
      <c r="D23">
        <v>749.35</v>
      </c>
      <c r="E23">
        <v>800.927253569587</v>
      </c>
    </row>
    <row r="24" spans="1:5" ht="14.25">
      <c r="A24" t="s">
        <v>12</v>
      </c>
      <c r="B24" t="s">
        <v>9</v>
      </c>
      <c r="C24">
        <v>2013.31491531795</v>
      </c>
      <c r="D24">
        <v>2048.1</v>
      </c>
      <c r="E24">
        <v>2082.88508468205</v>
      </c>
    </row>
    <row r="25" spans="1:5" ht="14.25">
      <c r="A25" t="s">
        <v>13</v>
      </c>
      <c r="B25" t="s">
        <v>9</v>
      </c>
      <c r="C25">
        <v>1241.90836002216</v>
      </c>
      <c r="D25">
        <v>1263.35</v>
      </c>
      <c r="E25">
        <v>1284.79163997784</v>
      </c>
    </row>
    <row r="26" spans="1:5" ht="14.25">
      <c r="A26" t="s">
        <v>14</v>
      </c>
      <c r="B26" t="s">
        <v>9</v>
      </c>
      <c r="C26">
        <v>4.61201020737905</v>
      </c>
      <c r="D26">
        <v>10.9</v>
      </c>
      <c r="E26">
        <v>17.187989792621</v>
      </c>
    </row>
    <row r="27" spans="1:5" ht="14.25">
      <c r="A27" t="s">
        <v>15</v>
      </c>
      <c r="B27" t="s">
        <v>9</v>
      </c>
      <c r="C27">
        <v>1987.32789469563</v>
      </c>
      <c r="D27">
        <v>2015.05</v>
      </c>
      <c r="E27">
        <v>2042.77210530437</v>
      </c>
    </row>
    <row r="28" spans="1:5" ht="14.25">
      <c r="A28" t="s">
        <v>16</v>
      </c>
      <c r="B28" t="s">
        <v>9</v>
      </c>
      <c r="C28">
        <v>3332.57376611675</v>
      </c>
      <c r="D28">
        <v>3369.45</v>
      </c>
      <c r="E28">
        <v>3406.32623388325</v>
      </c>
    </row>
    <row r="29" spans="1:5" ht="14.25">
      <c r="A29" t="s">
        <v>17</v>
      </c>
      <c r="B29" t="s">
        <v>9</v>
      </c>
      <c r="C29">
        <v>3334.2978914118</v>
      </c>
      <c r="D29">
        <v>3371.5</v>
      </c>
      <c r="E29">
        <v>3408.7021085882</v>
      </c>
    </row>
    <row r="30" spans="1:5" ht="14.25">
      <c r="A30" t="s">
        <v>18</v>
      </c>
      <c r="B30" t="s">
        <v>9</v>
      </c>
      <c r="C30">
        <v>1261.98370443104</v>
      </c>
      <c r="D30">
        <v>1266.1</v>
      </c>
      <c r="E30">
        <v>1270.21629556896</v>
      </c>
    </row>
    <row r="31" spans="1:5" ht="14.25">
      <c r="A31" t="s">
        <v>6</v>
      </c>
      <c r="B31" t="s">
        <v>10</v>
      </c>
      <c r="C31">
        <v>67.0371316602923</v>
      </c>
      <c r="D31">
        <v>86.0443323940643</v>
      </c>
      <c r="E31">
        <v>105.051533127836</v>
      </c>
    </row>
    <row r="32" spans="1:5" ht="14.25">
      <c r="A32" t="s">
        <v>15</v>
      </c>
      <c r="B32" t="s">
        <v>10</v>
      </c>
      <c r="C32">
        <v>39.653973141972</v>
      </c>
      <c r="D32">
        <v>41.8919641571192</v>
      </c>
      <c r="E32">
        <v>44.1299551722664</v>
      </c>
    </row>
    <row r="33" spans="1:5" ht="14.25">
      <c r="A33" t="s">
        <v>14</v>
      </c>
      <c r="B33" t="s">
        <v>10</v>
      </c>
      <c r="C33">
        <v>85.445621095056</v>
      </c>
      <c r="D33">
        <v>143.407002963242</v>
      </c>
      <c r="E33">
        <v>201.368384831428</v>
      </c>
    </row>
    <row r="34" spans="1:5" ht="14.25">
      <c r="A34" t="s">
        <v>16</v>
      </c>
      <c r="B34" t="s">
        <v>10</v>
      </c>
      <c r="C34">
        <v>14.4404408177896</v>
      </c>
      <c r="D34">
        <v>15.0214575310407</v>
      </c>
      <c r="E34">
        <v>15.6024742442918</v>
      </c>
    </row>
    <row r="35" spans="1:5" ht="14.25">
      <c r="A35" t="s">
        <v>17</v>
      </c>
      <c r="B35" t="s">
        <v>10</v>
      </c>
      <c r="C35">
        <v>2439.73133776942</v>
      </c>
      <c r="D35">
        <v>2519.92264898901</v>
      </c>
      <c r="E35">
        <v>2600.1139602086</v>
      </c>
    </row>
    <row r="36" spans="1:5" ht="14.25">
      <c r="A36" t="s">
        <v>18</v>
      </c>
      <c r="B36" t="s">
        <v>10</v>
      </c>
      <c r="C36">
        <v>550.728562852739</v>
      </c>
      <c r="D36">
        <v>552.521749141765</v>
      </c>
      <c r="E36">
        <v>554.31493543079</v>
      </c>
    </row>
    <row r="37" spans="1:5" ht="14.25">
      <c r="A37" t="s">
        <v>32</v>
      </c>
      <c r="B37" t="s">
        <v>10</v>
      </c>
      <c r="C37">
        <v>434.630660675411</v>
      </c>
      <c r="D37">
        <v>438.850975154283</v>
      </c>
      <c r="E37">
        <v>443.071289633154</v>
      </c>
    </row>
    <row r="38" spans="1:5" ht="14.25">
      <c r="A38" t="s">
        <v>6</v>
      </c>
      <c r="B38" t="s">
        <v>11</v>
      </c>
      <c r="C38">
        <v>365.158026528797</v>
      </c>
      <c r="D38">
        <v>393.028367750007</v>
      </c>
      <c r="E38">
        <v>420.898708971217</v>
      </c>
    </row>
    <row r="39" spans="1:5" ht="14.25">
      <c r="A39" t="s">
        <v>12</v>
      </c>
      <c r="B39" t="s">
        <v>11</v>
      </c>
      <c r="C39">
        <v>218.069712472283</v>
      </c>
      <c r="D39">
        <v>252.748934967117</v>
      </c>
      <c r="E39">
        <v>287.428157461951</v>
      </c>
    </row>
    <row r="40" spans="1:5" ht="14.25">
      <c r="A40" t="s">
        <v>14</v>
      </c>
      <c r="B40" t="s">
        <v>11</v>
      </c>
      <c r="C40">
        <v>95.855576908692</v>
      </c>
      <c r="D40">
        <v>164.444406116319</v>
      </c>
      <c r="E40">
        <v>233.033235323946</v>
      </c>
    </row>
    <row r="41" spans="1:5" ht="14.25">
      <c r="A41" t="s">
        <v>15</v>
      </c>
      <c r="B41" t="s">
        <v>11</v>
      </c>
      <c r="C41">
        <v>310.036450656654</v>
      </c>
      <c r="D41">
        <v>313.880549472589</v>
      </c>
      <c r="E41">
        <v>317.724648288523</v>
      </c>
    </row>
    <row r="42" spans="1:5" ht="14.25">
      <c r="A42" t="s">
        <v>16</v>
      </c>
      <c r="B42" t="s">
        <v>11</v>
      </c>
      <c r="C42">
        <v>232.639395530751</v>
      </c>
      <c r="D42">
        <v>240.222467183856</v>
      </c>
      <c r="E42">
        <v>247.80553883696</v>
      </c>
    </row>
    <row r="43" spans="1:5" ht="14.25">
      <c r="A43" t="s">
        <v>17</v>
      </c>
      <c r="B43" t="s">
        <v>11</v>
      </c>
      <c r="C43">
        <v>4247.95156450863</v>
      </c>
      <c r="D43">
        <v>4320.90948123548</v>
      </c>
      <c r="E43">
        <v>4393.86739796232</v>
      </c>
    </row>
    <row r="44" spans="1:5" ht="14.25">
      <c r="A44" t="s">
        <v>18</v>
      </c>
      <c r="B44" t="s">
        <v>11</v>
      </c>
      <c r="C44">
        <v>669.930852555173</v>
      </c>
      <c r="D44">
        <v>671.788364045867</v>
      </c>
      <c r="E44">
        <v>673.645875536561</v>
      </c>
    </row>
    <row r="45" spans="1:5" ht="14.25">
      <c r="A45" t="s">
        <v>32</v>
      </c>
      <c r="B45" t="s">
        <v>11</v>
      </c>
      <c r="C45">
        <v>613.673797981939</v>
      </c>
      <c r="D45">
        <v>616.166990543032</v>
      </c>
      <c r="E45">
        <v>618.660183104125</v>
      </c>
    </row>
    <row r="46" spans="1:5" ht="14.25">
      <c r="A46" t="s">
        <v>19</v>
      </c>
      <c r="B46" t="s">
        <v>20</v>
      </c>
      <c r="C46">
        <v>1790.46452092694</v>
      </c>
      <c r="D46">
        <v>1808.9</v>
      </c>
      <c r="E46">
        <v>1827.33547907306</v>
      </c>
    </row>
    <row r="47" spans="1:5" ht="14.25">
      <c r="A47" t="s">
        <v>19</v>
      </c>
      <c r="B47" t="s">
        <v>21</v>
      </c>
      <c r="C47">
        <v>36.6924033763515</v>
      </c>
      <c r="D47">
        <v>37.5211963590301</v>
      </c>
      <c r="E47">
        <v>38.3499893417088</v>
      </c>
    </row>
    <row r="48" spans="1:5" ht="14.25">
      <c r="A48" t="s">
        <v>19</v>
      </c>
      <c r="B48" t="s">
        <v>22</v>
      </c>
      <c r="C48">
        <v>61.0561766665896</v>
      </c>
      <c r="D48">
        <v>61.6539306680769</v>
      </c>
      <c r="E48">
        <v>62.2516846695642</v>
      </c>
    </row>
    <row r="49" spans="1:5" ht="14.25">
      <c r="A49" t="s">
        <v>19</v>
      </c>
      <c r="B49" t="s">
        <v>23</v>
      </c>
      <c r="C49">
        <v>0.398194753141717</v>
      </c>
      <c r="D49">
        <v>0.824872972892946</v>
      </c>
      <c r="E49">
        <v>1.25155119264417</v>
      </c>
    </row>
    <row r="50" spans="1:5" ht="14.25">
      <c r="A50" t="s">
        <v>24</v>
      </c>
      <c r="B50" t="s">
        <v>23</v>
      </c>
      <c r="C50">
        <v>0.39415941863868</v>
      </c>
      <c r="D50">
        <v>0.912650093346448</v>
      </c>
      <c r="E50">
        <v>1.43114076805422</v>
      </c>
    </row>
    <row r="51" spans="1:5" ht="14.25">
      <c r="A51" t="s">
        <v>24</v>
      </c>
      <c r="B51" t="s">
        <v>22</v>
      </c>
      <c r="C51">
        <v>61.9878489714939</v>
      </c>
      <c r="D51">
        <v>62.7261194558259</v>
      </c>
      <c r="E51">
        <v>63.464389940158</v>
      </c>
    </row>
    <row r="52" spans="1:5" ht="14.25">
      <c r="A52" t="s">
        <v>24</v>
      </c>
      <c r="B52" t="s">
        <v>21</v>
      </c>
      <c r="C52">
        <v>35.4277632770603</v>
      </c>
      <c r="D52">
        <v>36.3612304508276</v>
      </c>
      <c r="E52">
        <v>37.294697624595</v>
      </c>
    </row>
    <row r="53" spans="1:5" ht="14.25">
      <c r="A53" t="s">
        <v>24</v>
      </c>
      <c r="B53" t="s">
        <v>20</v>
      </c>
      <c r="C53">
        <v>1615.39768263808</v>
      </c>
      <c r="D53">
        <v>1634.8</v>
      </c>
      <c r="E53">
        <v>1654.20231736192</v>
      </c>
    </row>
    <row r="54" spans="1:5" ht="14.25">
      <c r="A54" t="s">
        <v>25</v>
      </c>
      <c r="B54" t="s">
        <v>20</v>
      </c>
      <c r="C54">
        <v>1360.90199084316</v>
      </c>
      <c r="D54">
        <v>1372.35</v>
      </c>
      <c r="E54">
        <v>1383.79800915684</v>
      </c>
    </row>
    <row r="55" spans="1:5" ht="14.25">
      <c r="A55" t="s">
        <v>25</v>
      </c>
      <c r="B55" t="s">
        <v>21</v>
      </c>
      <c r="C55">
        <v>32.4655353289207</v>
      </c>
      <c r="D55">
        <v>33.700620406309</v>
      </c>
      <c r="E55">
        <v>34.9357054836973</v>
      </c>
    </row>
    <row r="56" spans="1:5" ht="14.25">
      <c r="A56" t="s">
        <v>25</v>
      </c>
      <c r="B56" t="s">
        <v>22</v>
      </c>
      <c r="C56">
        <v>64.0743792606493</v>
      </c>
      <c r="D56">
        <v>64.4206983566341</v>
      </c>
      <c r="E56">
        <v>64.7670174526189</v>
      </c>
    </row>
    <row r="57" spans="1:5" ht="14.25">
      <c r="A57" t="s">
        <v>25</v>
      </c>
      <c r="B57" t="s">
        <v>23</v>
      </c>
      <c r="C57">
        <v>0.712326157830441</v>
      </c>
      <c r="D57">
        <v>1.87868123705695</v>
      </c>
      <c r="E57">
        <v>3.04503631628347</v>
      </c>
    </row>
    <row r="58" spans="1:5" ht="14.25">
      <c r="A58" t="s">
        <v>26</v>
      </c>
      <c r="B58" t="s">
        <v>20</v>
      </c>
      <c r="C58">
        <v>0</v>
      </c>
      <c r="D58">
        <v>0</v>
      </c>
      <c r="E58">
        <v>0</v>
      </c>
    </row>
    <row r="59" spans="1:5" ht="14.25">
      <c r="A59" t="s">
        <v>26</v>
      </c>
      <c r="B59" t="s">
        <v>21</v>
      </c>
      <c r="C59">
        <v>100</v>
      </c>
      <c r="D59">
        <v>100</v>
      </c>
      <c r="E59">
        <v>100</v>
      </c>
    </row>
    <row r="60" spans="1:5" ht="14.25">
      <c r="A60" t="s">
        <v>26</v>
      </c>
      <c r="B60" t="s">
        <v>22</v>
      </c>
      <c r="C60">
        <v>0</v>
      </c>
      <c r="D60">
        <v>0</v>
      </c>
      <c r="E60">
        <v>0</v>
      </c>
    </row>
    <row r="61" spans="1:5" ht="14.25">
      <c r="A61" t="s">
        <v>26</v>
      </c>
      <c r="B61" t="s">
        <v>23</v>
      </c>
      <c r="C61">
        <v>0</v>
      </c>
      <c r="D61">
        <v>0</v>
      </c>
      <c r="E61">
        <v>0</v>
      </c>
    </row>
    <row r="62" spans="1:5" ht="14.25">
      <c r="A62" t="s">
        <v>18</v>
      </c>
      <c r="B62" t="s">
        <v>27</v>
      </c>
      <c r="C62">
        <v>107.699522926552</v>
      </c>
      <c r="D62">
        <v>109.3</v>
      </c>
      <c r="E62">
        <v>110.900477073448</v>
      </c>
    </row>
    <row r="63" spans="1:5" ht="14.25">
      <c r="A63" t="s">
        <v>32</v>
      </c>
      <c r="B63" t="s">
        <v>27</v>
      </c>
      <c r="C63">
        <v>14.5635689522808</v>
      </c>
      <c r="D63">
        <v>18.65</v>
      </c>
      <c r="E63">
        <v>22.7364310477192</v>
      </c>
    </row>
    <row r="64" spans="1:5" ht="14.25">
      <c r="A64" t="s">
        <v>18</v>
      </c>
      <c r="B64" t="s">
        <v>7</v>
      </c>
      <c r="C64">
        <v>118.933436630005</v>
      </c>
      <c r="D64">
        <v>118.965328204363</v>
      </c>
      <c r="E64">
        <v>118.997219778721</v>
      </c>
    </row>
    <row r="65" spans="1:5" ht="14.25">
      <c r="A65" t="s">
        <v>32</v>
      </c>
      <c r="B65" t="s">
        <v>7</v>
      </c>
      <c r="C65">
        <v>47.1491671611932</v>
      </c>
      <c r="D65">
        <v>47.5308274093176</v>
      </c>
      <c r="E65">
        <v>47.9124876574419</v>
      </c>
    </row>
    <row r="66" spans="1:5" ht="14.25">
      <c r="A66" t="s">
        <v>13</v>
      </c>
      <c r="B66" t="s">
        <v>7</v>
      </c>
      <c r="C66">
        <v>16.9764200406884</v>
      </c>
      <c r="D66">
        <v>18.9581553517843</v>
      </c>
      <c r="E66">
        <v>20.9398906628801</v>
      </c>
    </row>
    <row r="67" spans="1:5" ht="14.25">
      <c r="A67" t="s">
        <v>13</v>
      </c>
      <c r="B67" t="s">
        <v>8</v>
      </c>
      <c r="C67">
        <v>46.3894993682981</v>
      </c>
      <c r="D67">
        <v>48.1</v>
      </c>
      <c r="E67">
        <v>49.8105006317019</v>
      </c>
    </row>
    <row r="68" spans="1:5" ht="14.25">
      <c r="A68" t="s">
        <v>13</v>
      </c>
      <c r="B68" t="s">
        <v>10</v>
      </c>
      <c r="C68">
        <v>79.5913986551522</v>
      </c>
      <c r="D68">
        <v>87.8693235643781</v>
      </c>
      <c r="E68">
        <v>96.1472484736039</v>
      </c>
    </row>
    <row r="69" spans="1:5" ht="14.25">
      <c r="A69" t="s">
        <v>13</v>
      </c>
      <c r="B69" t="s">
        <v>11</v>
      </c>
      <c r="C69">
        <v>367.297846760024</v>
      </c>
      <c r="D69">
        <v>382.034209673548</v>
      </c>
      <c r="E69">
        <v>396.770572587072</v>
      </c>
    </row>
    <row r="70" spans="1:5" ht="14.25">
      <c r="A70" t="s">
        <v>13</v>
      </c>
      <c r="B70" t="s">
        <v>31</v>
      </c>
      <c r="C70">
        <v>21.5058806268054</v>
      </c>
      <c r="D70">
        <v>26.3112379756566</v>
      </c>
      <c r="E70">
        <v>31.1165953245077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3" width="12.7109375" style="0" bestFit="1" customWidth="1"/>
    <col min="4" max="5" width="12.00390625" style="0" bestFit="1" customWidth="1"/>
  </cols>
  <sheetData>
    <row r="1" spans="1:5" ht="14.25">
      <c r="A1" t="s">
        <v>0</v>
      </c>
      <c r="B1" t="s">
        <v>1</v>
      </c>
      <c r="C1">
        <v>90.606069520829</v>
      </c>
      <c r="D1">
        <v>91.2901555715356</v>
      </c>
      <c r="E1">
        <v>91.9742416222423</v>
      </c>
    </row>
    <row r="2" spans="1:5" ht="14.25">
      <c r="A2" t="s">
        <v>2</v>
      </c>
      <c r="B2" t="s">
        <v>1</v>
      </c>
      <c r="C2">
        <v>74.5010480198141</v>
      </c>
      <c r="D2">
        <v>76.0972608926598</v>
      </c>
      <c r="E2">
        <v>77.6934737655056</v>
      </c>
    </row>
    <row r="3" spans="1:5" ht="14.25">
      <c r="A3" t="s">
        <v>3</v>
      </c>
      <c r="B3" t="s">
        <v>1</v>
      </c>
      <c r="C3">
        <v>87.6657140826507</v>
      </c>
      <c r="D3">
        <v>88.5185184531834</v>
      </c>
      <c r="E3">
        <v>89.3713228237161</v>
      </c>
    </row>
    <row r="4" spans="1:5" ht="14.25">
      <c r="A4" t="s">
        <v>4</v>
      </c>
      <c r="B4" t="s">
        <v>1</v>
      </c>
      <c r="C4">
        <v>69.3007048804541</v>
      </c>
      <c r="D4">
        <v>69.7990767527115</v>
      </c>
      <c r="E4">
        <v>70.2974486249689</v>
      </c>
    </row>
    <row r="5" spans="1:5" ht="14.25">
      <c r="A5" t="s">
        <v>5</v>
      </c>
      <c r="B5" t="s">
        <v>1</v>
      </c>
      <c r="C5">
        <v>69.812101894661</v>
      </c>
      <c r="D5">
        <v>70.3408023205023</v>
      </c>
      <c r="E5">
        <v>70.8695027463436</v>
      </c>
    </row>
    <row r="6" spans="1:5" ht="14.25">
      <c r="A6" t="s">
        <v>28</v>
      </c>
      <c r="B6" t="s">
        <v>1</v>
      </c>
      <c r="C6">
        <v>77.6528237623581</v>
      </c>
      <c r="D6">
        <v>79.4154906762276</v>
      </c>
      <c r="E6">
        <v>81.1781575900971</v>
      </c>
    </row>
    <row r="7" spans="1:5" ht="14.25">
      <c r="A7" t="s">
        <v>29</v>
      </c>
      <c r="B7" t="s">
        <v>1</v>
      </c>
      <c r="C7">
        <v>0</v>
      </c>
      <c r="D7">
        <v>0.0793012408891448</v>
      </c>
      <c r="E7">
        <v>0.245278738070125</v>
      </c>
    </row>
    <row r="8" spans="1:5" ht="14.25">
      <c r="A8" t="s">
        <v>30</v>
      </c>
      <c r="B8" t="s">
        <v>31</v>
      </c>
      <c r="C8">
        <v>79.8100900507319</v>
      </c>
      <c r="D8">
        <v>82.3374538563312</v>
      </c>
      <c r="E8">
        <v>84.8648176619304</v>
      </c>
    </row>
    <row r="9" spans="1:5" ht="14.25">
      <c r="A9" t="s">
        <v>6</v>
      </c>
      <c r="B9" t="s">
        <v>7</v>
      </c>
      <c r="C9">
        <v>7.52127469572184</v>
      </c>
      <c r="D9">
        <v>10.436801510108</v>
      </c>
      <c r="E9">
        <v>13.3523283244942</v>
      </c>
    </row>
    <row r="10" spans="1:5" ht="14.25">
      <c r="A10" t="s">
        <v>12</v>
      </c>
      <c r="B10" t="s">
        <v>7</v>
      </c>
      <c r="C10">
        <v>7.66602291503225</v>
      </c>
      <c r="D10">
        <v>8.82527405774767</v>
      </c>
      <c r="E10">
        <v>9.98452520046308</v>
      </c>
    </row>
    <row r="11" spans="1:5" ht="14.25">
      <c r="A11" t="s">
        <v>14</v>
      </c>
      <c r="B11" t="s">
        <v>7</v>
      </c>
      <c r="C11">
        <v>0</v>
      </c>
      <c r="D11">
        <v>0.0125010632281837</v>
      </c>
      <c r="E11">
        <v>0.0386657885647723</v>
      </c>
    </row>
    <row r="12" spans="1:5" ht="14.25">
      <c r="A12" t="s">
        <v>15</v>
      </c>
      <c r="B12" t="s">
        <v>7</v>
      </c>
      <c r="C12">
        <v>14.4751596136569</v>
      </c>
      <c r="D12">
        <v>15.3637977083731</v>
      </c>
      <c r="E12">
        <v>16.2524358030893</v>
      </c>
    </row>
    <row r="13" spans="1:5" ht="14.25">
      <c r="A13" t="s">
        <v>16</v>
      </c>
      <c r="B13" t="s">
        <v>7</v>
      </c>
      <c r="C13">
        <v>8.28496115097222</v>
      </c>
      <c r="D13">
        <v>8.63817082895095</v>
      </c>
      <c r="E13">
        <v>8.99138050692967</v>
      </c>
    </row>
    <row r="14" spans="1:5" ht="14.25">
      <c r="A14" t="s">
        <v>17</v>
      </c>
      <c r="B14" t="s">
        <v>7</v>
      </c>
      <c r="C14">
        <v>1364.59577358161</v>
      </c>
      <c r="D14">
        <v>1413.97544674675</v>
      </c>
      <c r="E14">
        <v>1463.3551199119</v>
      </c>
    </row>
    <row r="15" spans="1:5" ht="14.25">
      <c r="A15" t="s">
        <v>6</v>
      </c>
      <c r="B15" t="s">
        <v>8</v>
      </c>
      <c r="C15">
        <v>45.1801788333996</v>
      </c>
      <c r="D15">
        <v>57.15</v>
      </c>
      <c r="E15">
        <v>69.1198211666004</v>
      </c>
    </row>
    <row r="16" spans="1:5" ht="14.25">
      <c r="A16" t="s">
        <v>12</v>
      </c>
      <c r="B16" t="s">
        <v>8</v>
      </c>
      <c r="C16">
        <v>50.8885192041269</v>
      </c>
      <c r="D16">
        <v>58.2</v>
      </c>
      <c r="E16">
        <v>65.5114807958731</v>
      </c>
    </row>
    <row r="17" spans="1:5" ht="14.25">
      <c r="A17" t="s">
        <v>14</v>
      </c>
      <c r="B17" t="s">
        <v>8</v>
      </c>
      <c r="C17">
        <v>0</v>
      </c>
      <c r="D17">
        <v>0.35</v>
      </c>
      <c r="E17">
        <v>1.08255</v>
      </c>
    </row>
    <row r="18" spans="1:5" ht="14.25">
      <c r="A18" t="s">
        <v>15</v>
      </c>
      <c r="B18" t="s">
        <v>8</v>
      </c>
      <c r="C18">
        <v>58.9041716701781</v>
      </c>
      <c r="D18">
        <v>63.6</v>
      </c>
      <c r="E18">
        <v>68.2958283298219</v>
      </c>
    </row>
    <row r="19" spans="1:5" ht="14.25">
      <c r="A19" t="s">
        <v>16</v>
      </c>
      <c r="B19" t="s">
        <v>8</v>
      </c>
      <c r="C19">
        <v>39.9283512774367</v>
      </c>
      <c r="D19">
        <v>48.85</v>
      </c>
      <c r="E19">
        <v>57.7716487225633</v>
      </c>
    </row>
    <row r="20" spans="1:5" ht="14.25">
      <c r="A20" t="s">
        <v>17</v>
      </c>
      <c r="B20" t="s">
        <v>8</v>
      </c>
      <c r="C20">
        <v>2460.24952789623</v>
      </c>
      <c r="D20">
        <v>2535</v>
      </c>
      <c r="E20">
        <v>2609.75047210377</v>
      </c>
    </row>
    <row r="21" spans="1:5" ht="14.25">
      <c r="A21" t="s">
        <v>18</v>
      </c>
      <c r="B21" t="s">
        <v>8</v>
      </c>
      <c r="C21">
        <v>120</v>
      </c>
      <c r="D21">
        <v>120</v>
      </c>
      <c r="E21">
        <v>120</v>
      </c>
    </row>
    <row r="22" spans="1:5" ht="14.25">
      <c r="A22" t="s">
        <v>32</v>
      </c>
      <c r="B22" t="s">
        <v>8</v>
      </c>
      <c r="C22">
        <v>50</v>
      </c>
      <c r="D22">
        <v>50</v>
      </c>
      <c r="E22">
        <v>50</v>
      </c>
    </row>
    <row r="23" spans="1:5" ht="14.25">
      <c r="A23" t="s">
        <v>6</v>
      </c>
      <c r="B23" t="s">
        <v>9</v>
      </c>
      <c r="C23">
        <v>690.760051605634</v>
      </c>
      <c r="D23">
        <v>741.35</v>
      </c>
      <c r="E23">
        <v>791.939948394366</v>
      </c>
    </row>
    <row r="24" spans="1:5" ht="14.25">
      <c r="A24" t="s">
        <v>12</v>
      </c>
      <c r="B24" t="s">
        <v>9</v>
      </c>
      <c r="C24">
        <v>1961.2114978174</v>
      </c>
      <c r="D24">
        <v>1993.2</v>
      </c>
      <c r="E24">
        <v>2025.1885021826</v>
      </c>
    </row>
    <row r="25" spans="1:5" ht="14.25">
      <c r="A25" t="s">
        <v>13</v>
      </c>
      <c r="B25" t="s">
        <v>9</v>
      </c>
      <c r="C25">
        <v>1050.66494812246</v>
      </c>
      <c r="D25">
        <v>1073.65</v>
      </c>
      <c r="E25">
        <v>1096.63505187754</v>
      </c>
    </row>
    <row r="26" spans="1:5" ht="14.25">
      <c r="A26" t="s">
        <v>14</v>
      </c>
      <c r="B26" t="s">
        <v>9</v>
      </c>
      <c r="C26">
        <v>0</v>
      </c>
      <c r="D26">
        <v>0.35</v>
      </c>
      <c r="E26">
        <v>1.08255</v>
      </c>
    </row>
    <row r="27" spans="1:5" ht="14.25">
      <c r="A27" t="s">
        <v>15</v>
      </c>
      <c r="B27" t="s">
        <v>9</v>
      </c>
      <c r="C27">
        <v>2055.81009240334</v>
      </c>
      <c r="D27">
        <v>2082.5</v>
      </c>
      <c r="E27">
        <v>2109.18990759666</v>
      </c>
    </row>
    <row r="28" spans="1:5" ht="14.25">
      <c r="A28" t="s">
        <v>16</v>
      </c>
      <c r="B28" t="s">
        <v>9</v>
      </c>
      <c r="C28">
        <v>3348.17039946427</v>
      </c>
      <c r="D28">
        <v>3386.2</v>
      </c>
      <c r="E28">
        <v>3424.22960053573</v>
      </c>
    </row>
    <row r="29" spans="1:5" ht="14.25">
      <c r="A29" t="s">
        <v>17</v>
      </c>
      <c r="B29" t="s">
        <v>9</v>
      </c>
      <c r="C29">
        <v>3350.56147871764</v>
      </c>
      <c r="D29">
        <v>3388.5</v>
      </c>
      <c r="E29">
        <v>3426.43852128236</v>
      </c>
    </row>
    <row r="30" spans="1:5" ht="14.25">
      <c r="A30" t="s">
        <v>18</v>
      </c>
      <c r="B30" t="s">
        <v>9</v>
      </c>
      <c r="C30">
        <v>1261.85829754303</v>
      </c>
      <c r="D30">
        <v>1266</v>
      </c>
      <c r="E30">
        <v>1270.14170245697</v>
      </c>
    </row>
    <row r="31" spans="1:5" ht="14.25">
      <c r="A31" t="s">
        <v>6</v>
      </c>
      <c r="B31" t="s">
        <v>10</v>
      </c>
      <c r="C31">
        <v>63.8169485227278</v>
      </c>
      <c r="D31">
        <v>81.0455143393457</v>
      </c>
      <c r="E31">
        <v>98.2740801559636</v>
      </c>
    </row>
    <row r="32" spans="1:5" ht="14.25">
      <c r="A32" t="s">
        <v>15</v>
      </c>
      <c r="B32" t="s">
        <v>10</v>
      </c>
      <c r="C32">
        <v>40.9680186456353</v>
      </c>
      <c r="D32">
        <v>43.2929743003155</v>
      </c>
      <c r="E32">
        <v>45.6179299549958</v>
      </c>
    </row>
    <row r="33" spans="1:5" ht="14.25">
      <c r="A33" t="s">
        <v>14</v>
      </c>
      <c r="B33" t="s">
        <v>10</v>
      </c>
      <c r="C33">
        <v>-11.4747572471827</v>
      </c>
      <c r="D33">
        <v>10.4984055326465</v>
      </c>
      <c r="E33">
        <v>32.4715683124757</v>
      </c>
    </row>
    <row r="34" spans="1:5" ht="14.25">
      <c r="A34" t="s">
        <v>16</v>
      </c>
      <c r="B34" t="s">
        <v>10</v>
      </c>
      <c r="C34">
        <v>14.3491263763217</v>
      </c>
      <c r="D34">
        <v>14.9787029683484</v>
      </c>
      <c r="E34">
        <v>15.608279560375</v>
      </c>
    </row>
    <row r="35" spans="1:5" ht="14.25">
      <c r="A35" t="s">
        <v>17</v>
      </c>
      <c r="B35" t="s">
        <v>10</v>
      </c>
      <c r="C35">
        <v>2441.80214343215</v>
      </c>
      <c r="D35">
        <v>2530.16101990576</v>
      </c>
      <c r="E35">
        <v>2618.51989637937</v>
      </c>
    </row>
    <row r="36" spans="1:5" ht="14.25">
      <c r="A36" t="s">
        <v>18</v>
      </c>
      <c r="B36" t="s">
        <v>10</v>
      </c>
      <c r="C36">
        <v>550.299060198701</v>
      </c>
      <c r="D36">
        <v>552.129443492539</v>
      </c>
      <c r="E36">
        <v>553.959826786378</v>
      </c>
    </row>
    <row r="37" spans="1:5" ht="14.25">
      <c r="A37" t="s">
        <v>32</v>
      </c>
      <c r="B37" t="s">
        <v>10</v>
      </c>
      <c r="C37">
        <v>430.7618112112</v>
      </c>
      <c r="D37">
        <v>435.357394856385</v>
      </c>
      <c r="E37">
        <v>439.95297850157</v>
      </c>
    </row>
    <row r="38" spans="1:5" ht="14.25">
      <c r="A38" t="s">
        <v>6</v>
      </c>
      <c r="B38" t="s">
        <v>11</v>
      </c>
      <c r="C38">
        <v>357.679517158092</v>
      </c>
      <c r="D38">
        <v>382.989573652596</v>
      </c>
      <c r="E38">
        <v>408.2996301471</v>
      </c>
    </row>
    <row r="39" spans="1:5" ht="14.25">
      <c r="A39" t="s">
        <v>12</v>
      </c>
      <c r="B39" t="s">
        <v>11</v>
      </c>
      <c r="C39">
        <v>230.056916924185</v>
      </c>
      <c r="D39">
        <v>257.229322783926</v>
      </c>
      <c r="E39">
        <v>284.401728643666</v>
      </c>
    </row>
    <row r="40" spans="1:5" ht="14.25">
      <c r="A40" t="s">
        <v>14</v>
      </c>
      <c r="B40" t="s">
        <v>11</v>
      </c>
      <c r="C40">
        <v>-12.3166503707438</v>
      </c>
      <c r="D40">
        <v>11.2686645660968</v>
      </c>
      <c r="E40">
        <v>34.8539795029373</v>
      </c>
    </row>
    <row r="41" spans="1:5" ht="14.25">
      <c r="A41" t="s">
        <v>15</v>
      </c>
      <c r="B41" t="s">
        <v>11</v>
      </c>
      <c r="C41">
        <v>309.6023911285</v>
      </c>
      <c r="D41">
        <v>314.106706244845</v>
      </c>
      <c r="E41">
        <v>318.61102136119</v>
      </c>
    </row>
    <row r="42" spans="1:5" ht="14.25">
      <c r="A42" t="s">
        <v>16</v>
      </c>
      <c r="B42" t="s">
        <v>11</v>
      </c>
      <c r="C42">
        <v>234.873363772957</v>
      </c>
      <c r="D42">
        <v>242.481858525252</v>
      </c>
      <c r="E42">
        <v>250.090353277547</v>
      </c>
    </row>
    <row r="43" spans="1:5" ht="14.25">
      <c r="A43" t="s">
        <v>17</v>
      </c>
      <c r="B43" t="s">
        <v>11</v>
      </c>
      <c r="C43">
        <v>4229.45225435381</v>
      </c>
      <c r="D43">
        <v>4323.13637511111</v>
      </c>
      <c r="E43">
        <v>4416.82049586841</v>
      </c>
    </row>
    <row r="44" spans="1:5" ht="14.25">
      <c r="A44" t="s">
        <v>18</v>
      </c>
      <c r="B44" t="s">
        <v>11</v>
      </c>
      <c r="C44">
        <v>670.10145549398</v>
      </c>
      <c r="D44">
        <v>671.887137384976</v>
      </c>
      <c r="E44">
        <v>673.672819275972</v>
      </c>
    </row>
    <row r="45" spans="1:5" ht="14.25">
      <c r="A45" t="s">
        <v>32</v>
      </c>
      <c r="B45" t="s">
        <v>11</v>
      </c>
      <c r="C45">
        <v>612.806254730012</v>
      </c>
      <c r="D45">
        <v>615.258359721028</v>
      </c>
      <c r="E45">
        <v>617.710464712044</v>
      </c>
    </row>
    <row r="46" spans="1:5" ht="14.25">
      <c r="A46" t="s">
        <v>19</v>
      </c>
      <c r="B46" t="s">
        <v>20</v>
      </c>
      <c r="C46">
        <v>1793.28265716053</v>
      </c>
      <c r="D46">
        <v>1810.85</v>
      </c>
      <c r="E46">
        <v>1828.41734283947</v>
      </c>
    </row>
    <row r="47" spans="1:5" ht="14.25">
      <c r="A47" t="s">
        <v>19</v>
      </c>
      <c r="B47" t="s">
        <v>21</v>
      </c>
      <c r="C47">
        <v>36.5808624803431</v>
      </c>
      <c r="D47">
        <v>37.3793778342023</v>
      </c>
      <c r="E47">
        <v>38.1778931880616</v>
      </c>
    </row>
    <row r="48" spans="1:5" ht="14.25">
      <c r="A48" t="s">
        <v>19</v>
      </c>
      <c r="B48" t="s">
        <v>22</v>
      </c>
      <c r="C48">
        <v>61.050301346024</v>
      </c>
      <c r="D48">
        <v>61.6871365805703</v>
      </c>
      <c r="E48">
        <v>62.3239718151165</v>
      </c>
    </row>
    <row r="49" spans="1:5" ht="14.25">
      <c r="A49" t="s">
        <v>19</v>
      </c>
      <c r="B49" t="s">
        <v>23</v>
      </c>
      <c r="C49">
        <v>0.408751348984978</v>
      </c>
      <c r="D49">
        <v>0.933485585227399</v>
      </c>
      <c r="E49">
        <v>1.45821982146982</v>
      </c>
    </row>
    <row r="50" spans="1:5" ht="14.25">
      <c r="A50" t="s">
        <v>24</v>
      </c>
      <c r="B50" t="s">
        <v>23</v>
      </c>
      <c r="C50">
        <v>0.427073063333613</v>
      </c>
      <c r="D50">
        <v>1.20474987473433</v>
      </c>
      <c r="E50">
        <v>1.98242668613506</v>
      </c>
    </row>
    <row r="51" spans="1:5" ht="14.25">
      <c r="A51" t="s">
        <v>24</v>
      </c>
      <c r="B51" t="s">
        <v>22</v>
      </c>
      <c r="C51">
        <v>62.0396628560384</v>
      </c>
      <c r="D51">
        <v>62.6222570519821</v>
      </c>
      <c r="E51">
        <v>63.2048512479258</v>
      </c>
    </row>
    <row r="52" spans="1:5" ht="14.25">
      <c r="A52" t="s">
        <v>24</v>
      </c>
      <c r="B52" t="s">
        <v>21</v>
      </c>
      <c r="C52">
        <v>35.1357857037896</v>
      </c>
      <c r="D52">
        <v>36.1729930732836</v>
      </c>
      <c r="E52">
        <v>37.2102004427775</v>
      </c>
    </row>
    <row r="53" spans="1:5" ht="14.25">
      <c r="A53" t="s">
        <v>24</v>
      </c>
      <c r="B53" t="s">
        <v>20</v>
      </c>
      <c r="C53">
        <v>1611.03094751598</v>
      </c>
      <c r="D53">
        <v>1629.75</v>
      </c>
      <c r="E53">
        <v>1648.46905248402</v>
      </c>
    </row>
    <row r="54" spans="1:5" ht="14.25">
      <c r="A54" t="s">
        <v>25</v>
      </c>
      <c r="B54" t="s">
        <v>20</v>
      </c>
      <c r="C54">
        <v>1362.86273724288</v>
      </c>
      <c r="D54">
        <v>1378.2</v>
      </c>
      <c r="E54">
        <v>1393.53726275712</v>
      </c>
    </row>
    <row r="55" spans="1:5" ht="14.25">
      <c r="A55" t="s">
        <v>25</v>
      </c>
      <c r="B55" t="s">
        <v>21</v>
      </c>
      <c r="C55">
        <v>31.4094594119198</v>
      </c>
      <c r="D55">
        <v>32.8504488787656</v>
      </c>
      <c r="E55">
        <v>34.2914383456114</v>
      </c>
    </row>
    <row r="56" spans="1:5" ht="14.25">
      <c r="A56" t="s">
        <v>25</v>
      </c>
      <c r="B56" t="s">
        <v>22</v>
      </c>
      <c r="C56">
        <v>64.1264180962248</v>
      </c>
      <c r="D56">
        <v>64.6846408951933</v>
      </c>
      <c r="E56">
        <v>65.2428636941618</v>
      </c>
    </row>
    <row r="57" spans="1:5" ht="14.25">
      <c r="A57" t="s">
        <v>25</v>
      </c>
      <c r="B57" t="s">
        <v>23</v>
      </c>
      <c r="C57">
        <v>1.33059678597488</v>
      </c>
      <c r="D57">
        <v>2.4649102260411</v>
      </c>
      <c r="E57">
        <v>3.59922366610732</v>
      </c>
    </row>
    <row r="58" spans="1:5" ht="14.25">
      <c r="A58" t="s">
        <v>26</v>
      </c>
      <c r="B58" t="s">
        <v>20</v>
      </c>
      <c r="C58">
        <v>0</v>
      </c>
      <c r="D58">
        <v>0</v>
      </c>
      <c r="E58">
        <v>0</v>
      </c>
    </row>
    <row r="59" spans="1:5" ht="14.25">
      <c r="A59" t="s">
        <v>26</v>
      </c>
      <c r="B59" t="s">
        <v>21</v>
      </c>
      <c r="C59">
        <v>100</v>
      </c>
      <c r="D59">
        <v>100</v>
      </c>
      <c r="E59">
        <v>100</v>
      </c>
    </row>
    <row r="60" spans="1:5" ht="14.25">
      <c r="A60" t="s">
        <v>26</v>
      </c>
      <c r="B60" t="s">
        <v>22</v>
      </c>
      <c r="C60">
        <v>0</v>
      </c>
      <c r="D60">
        <v>0</v>
      </c>
      <c r="E60">
        <v>0</v>
      </c>
    </row>
    <row r="61" spans="1:5" ht="14.25">
      <c r="A61" t="s">
        <v>26</v>
      </c>
      <c r="B61" t="s">
        <v>23</v>
      </c>
      <c r="C61">
        <v>0</v>
      </c>
      <c r="D61">
        <v>0</v>
      </c>
      <c r="E61">
        <v>0</v>
      </c>
    </row>
    <row r="62" spans="1:5" ht="14.25">
      <c r="A62" t="s">
        <v>18</v>
      </c>
      <c r="B62" t="s">
        <v>27</v>
      </c>
      <c r="C62">
        <v>105.907515320126</v>
      </c>
      <c r="D62">
        <v>107.3</v>
      </c>
      <c r="E62">
        <v>108.692484679874</v>
      </c>
    </row>
    <row r="63" spans="1:5" ht="14.25">
      <c r="A63" t="s">
        <v>32</v>
      </c>
      <c r="B63" t="s">
        <v>27</v>
      </c>
      <c r="C63">
        <v>10.5545165222337</v>
      </c>
      <c r="D63">
        <v>14.85</v>
      </c>
      <c r="E63">
        <v>19.1454834777663</v>
      </c>
    </row>
    <row r="64" spans="1:5" ht="14.25">
      <c r="A64" t="s">
        <v>18</v>
      </c>
      <c r="B64" t="s">
        <v>7</v>
      </c>
      <c r="C64">
        <v>118.82145471939</v>
      </c>
      <c r="D64">
        <v>118.865296710987</v>
      </c>
      <c r="E64">
        <v>118.909138702583</v>
      </c>
    </row>
    <row r="65" spans="1:5" ht="14.25">
      <c r="A65" t="s">
        <v>32</v>
      </c>
      <c r="B65" t="s">
        <v>7</v>
      </c>
      <c r="C65">
        <v>46.6467866917892</v>
      </c>
      <c r="D65">
        <v>47.1185899671501</v>
      </c>
      <c r="E65">
        <v>47.590393242511</v>
      </c>
    </row>
    <row r="66" spans="1:5" ht="14.25">
      <c r="A66" t="s">
        <v>13</v>
      </c>
      <c r="B66" t="s">
        <v>7</v>
      </c>
      <c r="C66">
        <v>8.7916785640205</v>
      </c>
      <c r="D66">
        <v>9.56988252946479</v>
      </c>
      <c r="E66">
        <v>10.3480864949091</v>
      </c>
    </row>
    <row r="67" spans="1:5" ht="14.25">
      <c r="A67" t="s">
        <v>13</v>
      </c>
      <c r="B67" t="s">
        <v>8</v>
      </c>
      <c r="C67">
        <v>33.1883187728183</v>
      </c>
      <c r="D67">
        <v>35.85</v>
      </c>
      <c r="E67">
        <v>38.5116812271817</v>
      </c>
    </row>
    <row r="68" spans="1:5" ht="14.25">
      <c r="A68" t="s">
        <v>13</v>
      </c>
      <c r="B68" t="s">
        <v>10</v>
      </c>
      <c r="C68">
        <v>48.6391580411168</v>
      </c>
      <c r="D68">
        <v>52.3685666643783</v>
      </c>
      <c r="E68">
        <v>56.0979752876398</v>
      </c>
    </row>
    <row r="69" spans="1:5" ht="14.25">
      <c r="A69" t="s">
        <v>13</v>
      </c>
      <c r="B69" t="s">
        <v>11</v>
      </c>
      <c r="C69">
        <v>314.660704820375</v>
      </c>
      <c r="D69">
        <v>322.914380907995</v>
      </c>
      <c r="E69">
        <v>331.168056995614</v>
      </c>
    </row>
    <row r="70" spans="1:5" ht="14.25">
      <c r="A70" t="s">
        <v>13</v>
      </c>
      <c r="B70" t="s">
        <v>31</v>
      </c>
      <c r="C70">
        <v>58.960096224349</v>
      </c>
      <c r="D70">
        <v>61.9806026342531</v>
      </c>
      <c r="E70">
        <v>65.0011090441572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4.25">
      <c r="A1" t="s">
        <v>0</v>
      </c>
      <c r="B1" t="s">
        <v>1</v>
      </c>
      <c r="C1">
        <v>90.5746199380465</v>
      </c>
      <c r="D1">
        <v>91.2052062484583</v>
      </c>
      <c r="E1">
        <v>91.83579255887</v>
      </c>
    </row>
    <row r="2" spans="1:5" ht="14.25">
      <c r="A2" t="s">
        <v>2</v>
      </c>
      <c r="B2" t="s">
        <v>1</v>
      </c>
      <c r="C2">
        <v>74.7107914947553</v>
      </c>
      <c r="D2">
        <v>76.4715219769085</v>
      </c>
      <c r="E2">
        <v>78.2322524590617</v>
      </c>
    </row>
    <row r="3" spans="1:5" ht="14.25">
      <c r="A3" t="s">
        <v>3</v>
      </c>
      <c r="B3" t="s">
        <v>1</v>
      </c>
      <c r="C3">
        <v>87.0726790124194</v>
      </c>
      <c r="D3">
        <v>87.9576718927508</v>
      </c>
      <c r="E3">
        <v>88.8426647730823</v>
      </c>
    </row>
    <row r="4" spans="1:5" ht="14.25">
      <c r="A4" t="s">
        <v>4</v>
      </c>
      <c r="B4" t="s">
        <v>1</v>
      </c>
      <c r="C4">
        <v>69.4727474780818</v>
      </c>
      <c r="D4">
        <v>69.8623971185985</v>
      </c>
      <c r="E4">
        <v>70.2520467591152</v>
      </c>
    </row>
    <row r="5" spans="1:5" ht="14.25">
      <c r="A5" t="s">
        <v>5</v>
      </c>
      <c r="B5" t="s">
        <v>1</v>
      </c>
      <c r="C5">
        <v>69.7032606998712</v>
      </c>
      <c r="D5">
        <v>70.2438171442889</v>
      </c>
      <c r="E5">
        <v>70.7843735887066</v>
      </c>
    </row>
    <row r="6" spans="1:5" ht="14.25">
      <c r="A6" t="s">
        <v>28</v>
      </c>
      <c r="B6" t="s">
        <v>1</v>
      </c>
      <c r="C6">
        <v>62.3124340860898</v>
      </c>
      <c r="D6">
        <v>63.9675100322909</v>
      </c>
      <c r="E6">
        <v>65.622585978492</v>
      </c>
    </row>
    <row r="7" spans="1:5" ht="14.25">
      <c r="A7" t="s">
        <v>29</v>
      </c>
      <c r="B7" t="s">
        <v>1</v>
      </c>
      <c r="C7">
        <v>0</v>
      </c>
      <c r="D7">
        <v>0</v>
      </c>
      <c r="E7">
        <v>0</v>
      </c>
    </row>
    <row r="8" spans="1:5" ht="14.25">
      <c r="A8" t="s">
        <v>30</v>
      </c>
      <c r="B8" t="s">
        <v>31</v>
      </c>
      <c r="C8">
        <v>78.9270215480388</v>
      </c>
      <c r="D8">
        <v>81.4483857173044</v>
      </c>
      <c r="E8">
        <v>83.96974988657</v>
      </c>
    </row>
    <row r="9" spans="1:5" ht="14.25">
      <c r="A9" t="s">
        <v>6</v>
      </c>
      <c r="B9" t="s">
        <v>7</v>
      </c>
      <c r="C9">
        <v>7.39372732909742</v>
      </c>
      <c r="D9">
        <v>10.3012627834214</v>
      </c>
      <c r="E9">
        <v>13.2087982377454</v>
      </c>
    </row>
    <row r="10" spans="1:5" ht="14.25">
      <c r="A10" t="s">
        <v>12</v>
      </c>
      <c r="B10" t="s">
        <v>7</v>
      </c>
      <c r="C10">
        <v>7.43504565453821</v>
      </c>
      <c r="D10">
        <v>8.50771720822718</v>
      </c>
      <c r="E10">
        <v>9.58038876191616</v>
      </c>
    </row>
    <row r="11" spans="1:5" ht="14.25">
      <c r="A11" t="s">
        <v>14</v>
      </c>
      <c r="B11" t="s">
        <v>7</v>
      </c>
      <c r="C11">
        <v>0</v>
      </c>
      <c r="D11">
        <v>0</v>
      </c>
      <c r="E11">
        <v>0</v>
      </c>
    </row>
    <row r="12" spans="1:5" ht="14.25">
      <c r="A12" t="s">
        <v>15</v>
      </c>
      <c r="B12" t="s">
        <v>7</v>
      </c>
      <c r="C12">
        <v>15.1508259710522</v>
      </c>
      <c r="D12">
        <v>16.048609323048</v>
      </c>
      <c r="E12">
        <v>16.9463926750438</v>
      </c>
    </row>
    <row r="13" spans="1:5" ht="14.25">
      <c r="A13" t="s">
        <v>16</v>
      </c>
      <c r="B13" t="s">
        <v>7</v>
      </c>
      <c r="C13">
        <v>8.4022170417175</v>
      </c>
      <c r="D13">
        <v>8.82510850029949</v>
      </c>
      <c r="E13">
        <v>9.24799995888148</v>
      </c>
    </row>
    <row r="14" spans="1:5" ht="14.25">
      <c r="A14" t="s">
        <v>17</v>
      </c>
      <c r="B14" t="s">
        <v>7</v>
      </c>
      <c r="C14">
        <v>1371.59825595672</v>
      </c>
      <c r="D14">
        <v>1420.43224582757</v>
      </c>
      <c r="E14">
        <v>1469.26623569843</v>
      </c>
    </row>
    <row r="15" spans="1:5" ht="14.25">
      <c r="A15" t="s">
        <v>6</v>
      </c>
      <c r="B15" t="s">
        <v>8</v>
      </c>
      <c r="C15">
        <v>45.1647848574014</v>
      </c>
      <c r="D15">
        <v>56.85</v>
      </c>
      <c r="E15">
        <v>68.5352151425986</v>
      </c>
    </row>
    <row r="16" spans="1:5" ht="14.25">
      <c r="A16" t="s">
        <v>12</v>
      </c>
      <c r="B16" t="s">
        <v>8</v>
      </c>
      <c r="C16">
        <v>52.2448181376761</v>
      </c>
      <c r="D16">
        <v>61.55</v>
      </c>
      <c r="E16">
        <v>70.8551818623239</v>
      </c>
    </row>
    <row r="17" spans="1:5" ht="14.25">
      <c r="A17" t="s">
        <v>14</v>
      </c>
      <c r="B17" t="s">
        <v>8</v>
      </c>
      <c r="C17">
        <v>0</v>
      </c>
      <c r="D17">
        <v>0</v>
      </c>
      <c r="E17">
        <v>0</v>
      </c>
    </row>
    <row r="18" spans="1:5" ht="14.25">
      <c r="A18" t="s">
        <v>15</v>
      </c>
      <c r="B18" t="s">
        <v>8</v>
      </c>
      <c r="C18">
        <v>60.2711304126805</v>
      </c>
      <c r="D18">
        <v>64.8</v>
      </c>
      <c r="E18">
        <v>69.3288695873195</v>
      </c>
    </row>
    <row r="19" spans="1:5" ht="14.25">
      <c r="A19" t="s">
        <v>16</v>
      </c>
      <c r="B19" t="s">
        <v>8</v>
      </c>
      <c r="C19">
        <v>43.660913847169</v>
      </c>
      <c r="D19">
        <v>51.35</v>
      </c>
      <c r="E19">
        <v>59.039086152831</v>
      </c>
    </row>
    <row r="20" spans="1:5" ht="14.25">
      <c r="A20" t="s">
        <v>17</v>
      </c>
      <c r="B20" t="s">
        <v>8</v>
      </c>
      <c r="C20">
        <v>2468.24157717892</v>
      </c>
      <c r="D20">
        <v>2542</v>
      </c>
      <c r="E20">
        <v>2615.75842282108</v>
      </c>
    </row>
    <row r="21" spans="1:5" ht="14.25">
      <c r="A21" t="s">
        <v>18</v>
      </c>
      <c r="B21" t="s">
        <v>8</v>
      </c>
      <c r="C21">
        <v>120</v>
      </c>
      <c r="D21">
        <v>120</v>
      </c>
      <c r="E21">
        <v>120</v>
      </c>
    </row>
    <row r="22" spans="1:5" ht="14.25">
      <c r="A22" t="s">
        <v>32</v>
      </c>
      <c r="B22" t="s">
        <v>8</v>
      </c>
      <c r="C22">
        <v>50</v>
      </c>
      <c r="D22">
        <v>50</v>
      </c>
      <c r="E22">
        <v>50</v>
      </c>
    </row>
    <row r="23" spans="1:5" ht="14.25">
      <c r="A23" t="s">
        <v>6</v>
      </c>
      <c r="B23" t="s">
        <v>9</v>
      </c>
      <c r="C23">
        <v>687.069573449923</v>
      </c>
      <c r="D23">
        <v>738.05</v>
      </c>
      <c r="E23">
        <v>789.030426550077</v>
      </c>
    </row>
    <row r="24" spans="1:5" ht="14.25">
      <c r="A24" t="s">
        <v>12</v>
      </c>
      <c r="B24" t="s">
        <v>9</v>
      </c>
      <c r="C24">
        <v>1905.14319570486</v>
      </c>
      <c r="D24">
        <v>1937.75</v>
      </c>
      <c r="E24">
        <v>1970.35680429514</v>
      </c>
    </row>
    <row r="25" spans="1:5" ht="14.25">
      <c r="A25" t="s">
        <v>13</v>
      </c>
      <c r="B25" t="s">
        <v>9</v>
      </c>
      <c r="C25">
        <v>844.722030212316</v>
      </c>
      <c r="D25">
        <v>865.8</v>
      </c>
      <c r="E25">
        <v>886.877969787684</v>
      </c>
    </row>
    <row r="26" spans="1:5" ht="14.25">
      <c r="A26" t="s">
        <v>14</v>
      </c>
      <c r="B26" t="s">
        <v>9</v>
      </c>
      <c r="C26">
        <v>0</v>
      </c>
      <c r="D26">
        <v>0</v>
      </c>
      <c r="E26">
        <v>0</v>
      </c>
    </row>
    <row r="27" spans="1:5" ht="14.25">
      <c r="A27" t="s">
        <v>15</v>
      </c>
      <c r="B27" t="s">
        <v>9</v>
      </c>
      <c r="C27">
        <v>2113.735169824</v>
      </c>
      <c r="D27">
        <v>2142.8</v>
      </c>
      <c r="E27">
        <v>2171.864830176</v>
      </c>
    </row>
    <row r="28" spans="1:5" ht="14.25">
      <c r="A28" t="s">
        <v>16</v>
      </c>
      <c r="B28" t="s">
        <v>9</v>
      </c>
      <c r="C28">
        <v>3352.97364764051</v>
      </c>
      <c r="D28">
        <v>3389.35</v>
      </c>
      <c r="E28">
        <v>3425.72635235949</v>
      </c>
    </row>
    <row r="29" spans="1:5" ht="14.25">
      <c r="A29" t="s">
        <v>17</v>
      </c>
      <c r="B29" t="s">
        <v>9</v>
      </c>
      <c r="C29">
        <v>3355.62044641842</v>
      </c>
      <c r="D29">
        <v>3391</v>
      </c>
      <c r="E29">
        <v>3426.37955358158</v>
      </c>
    </row>
    <row r="30" spans="1:5" ht="14.25">
      <c r="A30" t="s">
        <v>18</v>
      </c>
      <c r="B30" t="s">
        <v>9</v>
      </c>
      <c r="C30">
        <v>1261.77251730464</v>
      </c>
      <c r="D30">
        <v>1265.9</v>
      </c>
      <c r="E30">
        <v>1270.02748269536</v>
      </c>
    </row>
    <row r="31" spans="1:5" ht="14.25">
      <c r="A31" t="s">
        <v>6</v>
      </c>
      <c r="B31" t="s">
        <v>10</v>
      </c>
      <c r="C31">
        <v>62.9289714512368</v>
      </c>
      <c r="D31">
        <v>80.1160742573796</v>
      </c>
      <c r="E31">
        <v>97.3031770635223</v>
      </c>
    </row>
    <row r="32" spans="1:5" ht="14.25">
      <c r="A32" t="s">
        <v>15</v>
      </c>
      <c r="B32" t="s">
        <v>10</v>
      </c>
      <c r="C32">
        <v>41.7277259206172</v>
      </c>
      <c r="D32">
        <v>43.9670152987546</v>
      </c>
      <c r="E32">
        <v>46.2063046768919</v>
      </c>
    </row>
    <row r="33" spans="1:5" ht="14.25">
      <c r="A33" t="s">
        <v>14</v>
      </c>
      <c r="B33" t="s">
        <v>10</v>
      </c>
      <c r="C33">
        <v>0</v>
      </c>
      <c r="D33">
        <v>0</v>
      </c>
      <c r="E33">
        <v>0</v>
      </c>
    </row>
    <row r="34" spans="1:5" ht="14.25">
      <c r="A34" t="s">
        <v>16</v>
      </c>
      <c r="B34" t="s">
        <v>10</v>
      </c>
      <c r="C34">
        <v>14.5852270233724</v>
      </c>
      <c r="D34">
        <v>15.2892447203585</v>
      </c>
      <c r="E34">
        <v>15.9932624173447</v>
      </c>
    </row>
    <row r="35" spans="1:5" ht="14.25">
      <c r="A35" t="s">
        <v>17</v>
      </c>
      <c r="B35" t="s">
        <v>10</v>
      </c>
      <c r="C35">
        <v>2462.72378264767</v>
      </c>
      <c r="D35">
        <v>2549.63945020759</v>
      </c>
      <c r="E35">
        <v>2636.55511776751</v>
      </c>
    </row>
    <row r="36" spans="1:5" ht="14.25">
      <c r="A36" t="s">
        <v>18</v>
      </c>
      <c r="B36" t="s">
        <v>10</v>
      </c>
      <c r="C36">
        <v>549.48172434488</v>
      </c>
      <c r="D36">
        <v>551.325777169583</v>
      </c>
      <c r="E36">
        <v>553.169829994286</v>
      </c>
    </row>
    <row r="37" spans="1:5" ht="14.25">
      <c r="A37" t="s">
        <v>32</v>
      </c>
      <c r="B37" t="s">
        <v>10</v>
      </c>
      <c r="C37">
        <v>430.340208870722</v>
      </c>
      <c r="D37">
        <v>434.906186912329</v>
      </c>
      <c r="E37">
        <v>439.472164953936</v>
      </c>
    </row>
    <row r="38" spans="1:5" ht="14.25">
      <c r="A38" t="s">
        <v>6</v>
      </c>
      <c r="B38" t="s">
        <v>11</v>
      </c>
      <c r="C38">
        <v>359.918210314429</v>
      </c>
      <c r="D38">
        <v>385.475987699277</v>
      </c>
      <c r="E38">
        <v>411.033765084126</v>
      </c>
    </row>
    <row r="39" spans="1:5" ht="14.25">
      <c r="A39" t="s">
        <v>12</v>
      </c>
      <c r="B39" t="s">
        <v>11</v>
      </c>
      <c r="C39">
        <v>184.334530845856</v>
      </c>
      <c r="D39">
        <v>229.370609749089</v>
      </c>
      <c r="E39">
        <v>274.406688652323</v>
      </c>
    </row>
    <row r="40" spans="1:5" ht="14.25">
      <c r="A40" t="s">
        <v>14</v>
      </c>
      <c r="B40" t="s">
        <v>11</v>
      </c>
      <c r="C40">
        <v>0</v>
      </c>
      <c r="D40">
        <v>0</v>
      </c>
      <c r="E40">
        <v>0</v>
      </c>
    </row>
    <row r="41" spans="1:5" ht="14.25">
      <c r="A41" t="s">
        <v>15</v>
      </c>
      <c r="B41" t="s">
        <v>11</v>
      </c>
      <c r="C41">
        <v>309.701621113484</v>
      </c>
      <c r="D41">
        <v>315.016166139364</v>
      </c>
      <c r="E41">
        <v>320.330711165243</v>
      </c>
    </row>
    <row r="42" spans="1:5" ht="14.25">
      <c r="A42" t="s">
        <v>16</v>
      </c>
      <c r="B42" t="s">
        <v>11</v>
      </c>
      <c r="C42">
        <v>229.530932027224</v>
      </c>
      <c r="D42">
        <v>236.332856343175</v>
      </c>
      <c r="E42">
        <v>243.134780659126</v>
      </c>
    </row>
    <row r="43" spans="1:5" ht="14.25">
      <c r="A43" t="s">
        <v>17</v>
      </c>
      <c r="B43" t="s">
        <v>11</v>
      </c>
      <c r="C43">
        <v>4241.45091950555</v>
      </c>
      <c r="D43">
        <v>4326.76921841235</v>
      </c>
      <c r="E43">
        <v>4412.08751731915</v>
      </c>
    </row>
    <row r="44" spans="1:5" ht="14.25">
      <c r="A44" t="s">
        <v>18</v>
      </c>
      <c r="B44" t="s">
        <v>11</v>
      </c>
      <c r="C44">
        <v>669.930650620314</v>
      </c>
      <c r="D44">
        <v>671.837707854628</v>
      </c>
      <c r="E44">
        <v>673.744765088942</v>
      </c>
    </row>
    <row r="45" spans="1:5" ht="14.25">
      <c r="A45" t="s">
        <v>32</v>
      </c>
      <c r="B45" t="s">
        <v>11</v>
      </c>
      <c r="C45">
        <v>613.126835503024</v>
      </c>
      <c r="D45">
        <v>615.997381309229</v>
      </c>
      <c r="E45">
        <v>618.867927115435</v>
      </c>
    </row>
    <row r="46" spans="1:5" ht="14.25">
      <c r="A46" t="s">
        <v>19</v>
      </c>
      <c r="B46" t="s">
        <v>20</v>
      </c>
      <c r="C46">
        <v>1787.06254063162</v>
      </c>
      <c r="D46">
        <v>1808.5</v>
      </c>
      <c r="E46">
        <v>1829.93745936838</v>
      </c>
    </row>
    <row r="47" spans="1:5" ht="14.25">
      <c r="A47" t="s">
        <v>19</v>
      </c>
      <c r="B47" t="s">
        <v>21</v>
      </c>
      <c r="C47">
        <v>37.0375310453078</v>
      </c>
      <c r="D47">
        <v>37.652128692848</v>
      </c>
      <c r="E47">
        <v>38.2667263403882</v>
      </c>
    </row>
    <row r="48" spans="1:5" ht="14.25">
      <c r="A48" t="s">
        <v>19</v>
      </c>
      <c r="B48" t="s">
        <v>22</v>
      </c>
      <c r="C48">
        <v>61.0824633995382</v>
      </c>
      <c r="D48">
        <v>61.7184925380054</v>
      </c>
      <c r="E48">
        <v>62.3545216764726</v>
      </c>
    </row>
    <row r="49" spans="1:5" ht="14.25">
      <c r="A49" t="s">
        <v>19</v>
      </c>
      <c r="B49" t="s">
        <v>23</v>
      </c>
      <c r="C49">
        <v>0.307996893611975</v>
      </c>
      <c r="D49">
        <v>0.629378769146589</v>
      </c>
      <c r="E49">
        <v>0.950760644681202</v>
      </c>
    </row>
    <row r="50" spans="1:5" ht="14.25">
      <c r="A50" t="s">
        <v>24</v>
      </c>
      <c r="B50" t="s">
        <v>23</v>
      </c>
      <c r="C50">
        <v>0.353721615807945</v>
      </c>
      <c r="D50">
        <v>0.878166203936242</v>
      </c>
      <c r="E50">
        <v>1.40261079206454</v>
      </c>
    </row>
    <row r="51" spans="1:5" ht="14.25">
      <c r="A51" t="s">
        <v>24</v>
      </c>
      <c r="B51" t="s">
        <v>22</v>
      </c>
      <c r="C51">
        <v>62.2075608523724</v>
      </c>
      <c r="D51">
        <v>62.8046942495012</v>
      </c>
      <c r="E51">
        <v>63.4018276466299</v>
      </c>
    </row>
    <row r="52" spans="1:5" ht="14.25">
      <c r="A52" t="s">
        <v>24</v>
      </c>
      <c r="B52" t="s">
        <v>21</v>
      </c>
      <c r="C52">
        <v>35.407839176217</v>
      </c>
      <c r="D52">
        <v>36.3171395465626</v>
      </c>
      <c r="E52">
        <v>37.2264399169082</v>
      </c>
    </row>
    <row r="53" spans="1:5" ht="14.25">
      <c r="A53" t="s">
        <v>24</v>
      </c>
      <c r="B53" t="s">
        <v>20</v>
      </c>
      <c r="C53">
        <v>1619.4604832964</v>
      </c>
      <c r="D53">
        <v>1635.8</v>
      </c>
      <c r="E53">
        <v>1652.1395167036</v>
      </c>
    </row>
    <row r="54" spans="1:5" ht="14.25">
      <c r="A54" t="s">
        <v>25</v>
      </c>
      <c r="B54" t="s">
        <v>20</v>
      </c>
      <c r="C54">
        <v>1365.11455553973</v>
      </c>
      <c r="D54">
        <v>1375.4</v>
      </c>
      <c r="E54">
        <v>1385.68544446027</v>
      </c>
    </row>
    <row r="55" spans="1:5" ht="14.25">
      <c r="A55" t="s">
        <v>25</v>
      </c>
      <c r="B55" t="s">
        <v>21</v>
      </c>
      <c r="C55">
        <v>31.9690992648854</v>
      </c>
      <c r="D55">
        <v>33.345850558237</v>
      </c>
      <c r="E55">
        <v>34.7226018515885</v>
      </c>
    </row>
    <row r="56" spans="1:5" ht="14.25">
      <c r="A56" t="s">
        <v>25</v>
      </c>
      <c r="B56" t="s">
        <v>22</v>
      </c>
      <c r="C56">
        <v>64.0280426803725</v>
      </c>
      <c r="D56">
        <v>64.4859797384315</v>
      </c>
      <c r="E56">
        <v>64.9439167964904</v>
      </c>
    </row>
    <row r="57" spans="1:5" ht="14.25">
      <c r="A57" t="s">
        <v>25</v>
      </c>
      <c r="B57" t="s">
        <v>23</v>
      </c>
      <c r="C57">
        <v>1.0976312034705</v>
      </c>
      <c r="D57">
        <v>2.16816970333157</v>
      </c>
      <c r="E57">
        <v>3.23870820319264</v>
      </c>
    </row>
    <row r="58" spans="1:5" ht="14.25">
      <c r="A58" t="s">
        <v>26</v>
      </c>
      <c r="B58" t="s">
        <v>20</v>
      </c>
      <c r="C58">
        <v>0</v>
      </c>
      <c r="D58">
        <v>0</v>
      </c>
      <c r="E58">
        <v>0</v>
      </c>
    </row>
    <row r="59" spans="1:5" ht="14.25">
      <c r="A59" t="s">
        <v>26</v>
      </c>
      <c r="B59" t="s">
        <v>21</v>
      </c>
      <c r="C59">
        <v>100</v>
      </c>
      <c r="D59">
        <v>100</v>
      </c>
      <c r="E59">
        <v>100</v>
      </c>
    </row>
    <row r="60" spans="1:5" ht="14.25">
      <c r="A60" t="s">
        <v>26</v>
      </c>
      <c r="B60" t="s">
        <v>22</v>
      </c>
      <c r="C60">
        <v>0</v>
      </c>
      <c r="D60">
        <v>0</v>
      </c>
      <c r="E60">
        <v>0</v>
      </c>
    </row>
    <row r="61" spans="1:5" ht="14.25">
      <c r="A61" t="s">
        <v>26</v>
      </c>
      <c r="B61" t="s">
        <v>23</v>
      </c>
      <c r="C61">
        <v>0</v>
      </c>
      <c r="D61">
        <v>0</v>
      </c>
      <c r="E61">
        <v>0</v>
      </c>
    </row>
    <row r="62" spans="1:5" ht="14.25">
      <c r="A62" t="s">
        <v>18</v>
      </c>
      <c r="B62" t="s">
        <v>27</v>
      </c>
      <c r="C62">
        <v>100.371535183529</v>
      </c>
      <c r="D62">
        <v>103.5</v>
      </c>
      <c r="E62">
        <v>106.628464816471</v>
      </c>
    </row>
    <row r="63" spans="1:5" ht="14.25">
      <c r="A63" t="s">
        <v>32</v>
      </c>
      <c r="B63" t="s">
        <v>27</v>
      </c>
      <c r="C63">
        <v>9.63981439495294</v>
      </c>
      <c r="D63">
        <v>14.15</v>
      </c>
      <c r="E63">
        <v>18.6601856050471</v>
      </c>
    </row>
    <row r="64" spans="1:5" ht="14.25">
      <c r="A64" t="s">
        <v>18</v>
      </c>
      <c r="B64" t="s">
        <v>7</v>
      </c>
      <c r="C64">
        <v>118.60467960045</v>
      </c>
      <c r="D64">
        <v>118.696937432117</v>
      </c>
      <c r="E64">
        <v>118.789195263783</v>
      </c>
    </row>
    <row r="65" spans="1:5" ht="14.25">
      <c r="A65" t="s">
        <v>32</v>
      </c>
      <c r="B65" t="s">
        <v>7</v>
      </c>
      <c r="C65">
        <v>46.5455739888947</v>
      </c>
      <c r="D65">
        <v>47.0571051459666</v>
      </c>
      <c r="E65">
        <v>47.5686363030385</v>
      </c>
    </row>
    <row r="66" spans="1:5" ht="14.25">
      <c r="A66" t="s">
        <v>13</v>
      </c>
      <c r="B66" t="s">
        <v>7</v>
      </c>
      <c r="C66">
        <v>6.15771285191729</v>
      </c>
      <c r="D66">
        <v>6.60582523183647</v>
      </c>
      <c r="E66">
        <v>7.05393761175565</v>
      </c>
    </row>
    <row r="67" spans="1:5" ht="14.25">
      <c r="A67" t="s">
        <v>13</v>
      </c>
      <c r="B67" t="s">
        <v>8</v>
      </c>
      <c r="C67">
        <v>25.1674317546303</v>
      </c>
      <c r="D67">
        <v>26.8</v>
      </c>
      <c r="E67">
        <v>28.4325682453697</v>
      </c>
    </row>
    <row r="68" spans="1:5" ht="14.25">
      <c r="A68" t="s">
        <v>13</v>
      </c>
      <c r="B68" t="s">
        <v>10</v>
      </c>
      <c r="C68">
        <v>42.166791443327</v>
      </c>
      <c r="D68">
        <v>44.892785833226</v>
      </c>
      <c r="E68">
        <v>47.6187802231251</v>
      </c>
    </row>
    <row r="69" spans="1:5" ht="14.25">
      <c r="A69" t="s">
        <v>13</v>
      </c>
      <c r="B69" t="s">
        <v>11</v>
      </c>
      <c r="C69">
        <v>306.74066099735</v>
      </c>
      <c r="D69">
        <v>308.599783063448</v>
      </c>
      <c r="E69">
        <v>310.458905129547</v>
      </c>
    </row>
    <row r="70" spans="1:5" ht="14.25">
      <c r="A70" t="s">
        <v>13</v>
      </c>
      <c r="B70" t="s">
        <v>31</v>
      </c>
      <c r="C70">
        <v>77.5978991559526</v>
      </c>
      <c r="D70">
        <v>79.3415510902312</v>
      </c>
      <c r="E70">
        <v>81.0852030245098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4.25">
      <c r="A1" t="s">
        <v>0</v>
      </c>
      <c r="B1" t="s">
        <v>1</v>
      </c>
      <c r="C1">
        <v>90.4484559768252</v>
      </c>
      <c r="D1">
        <v>91.0928522662346</v>
      </c>
      <c r="E1">
        <v>91.7372485556441</v>
      </c>
    </row>
    <row r="2" spans="1:5" ht="14.25">
      <c r="A2" t="s">
        <v>2</v>
      </c>
      <c r="B2" t="s">
        <v>1</v>
      </c>
      <c r="C2">
        <v>75.9198807118944</v>
      </c>
      <c r="D2">
        <v>77.508183001446</v>
      </c>
      <c r="E2">
        <v>79.0964852909976</v>
      </c>
    </row>
    <row r="3" spans="1:5" ht="14.25">
      <c r="A3" t="s">
        <v>3</v>
      </c>
      <c r="B3" t="s">
        <v>1</v>
      </c>
      <c r="C3">
        <v>86.0886886037712</v>
      </c>
      <c r="D3">
        <v>87.0222221579915</v>
      </c>
      <c r="E3">
        <v>87.9557557122118</v>
      </c>
    </row>
    <row r="4" spans="1:5" ht="14.25">
      <c r="A4" t="s">
        <v>4</v>
      </c>
      <c r="B4" t="s">
        <v>1</v>
      </c>
      <c r="C4">
        <v>69.4718618947372</v>
      </c>
      <c r="D4">
        <v>70.0487402141921</v>
      </c>
      <c r="E4">
        <v>70.6256185336471</v>
      </c>
    </row>
    <row r="5" spans="1:5" ht="14.25">
      <c r="A5" t="s">
        <v>5</v>
      </c>
      <c r="B5" t="s">
        <v>1</v>
      </c>
      <c r="C5">
        <v>69.4894623412716</v>
      </c>
      <c r="D5">
        <v>70.0776497714726</v>
      </c>
      <c r="E5">
        <v>70.6658372016736</v>
      </c>
    </row>
    <row r="6" spans="1:5" ht="14.25">
      <c r="A6" t="s">
        <v>28</v>
      </c>
      <c r="B6" t="s">
        <v>1</v>
      </c>
      <c r="C6">
        <v>47.3312048663308</v>
      </c>
      <c r="D6">
        <v>48.6536417495266</v>
      </c>
      <c r="E6">
        <v>49.9760786327223</v>
      </c>
    </row>
    <row r="7" spans="1:5" ht="14.25">
      <c r="A7" t="s">
        <v>29</v>
      </c>
      <c r="B7" t="s">
        <v>1</v>
      </c>
      <c r="C7">
        <v>0</v>
      </c>
      <c r="D7">
        <v>0</v>
      </c>
      <c r="E7">
        <v>0</v>
      </c>
    </row>
    <row r="8" spans="1:5" ht="14.25">
      <c r="A8" t="s">
        <v>30</v>
      </c>
      <c r="B8" t="s">
        <v>31</v>
      </c>
      <c r="C8">
        <v>78.922861138918</v>
      </c>
      <c r="D8">
        <v>81.7591644769158</v>
      </c>
      <c r="E8">
        <v>84.5954678149135</v>
      </c>
    </row>
    <row r="9" spans="1:5" ht="14.25">
      <c r="A9" t="s">
        <v>6</v>
      </c>
      <c r="B9" t="s">
        <v>7</v>
      </c>
      <c r="C9">
        <v>8.07491575969992</v>
      </c>
      <c r="D9">
        <v>10.7748064754623</v>
      </c>
      <c r="E9">
        <v>13.4746971912247</v>
      </c>
    </row>
    <row r="10" spans="1:5" ht="14.25">
      <c r="A10" t="s">
        <v>12</v>
      </c>
      <c r="B10" t="s">
        <v>7</v>
      </c>
      <c r="C10">
        <v>6.73801389948443</v>
      </c>
      <c r="D10">
        <v>7.78491347197744</v>
      </c>
      <c r="E10">
        <v>8.83181304447045</v>
      </c>
    </row>
    <row r="11" spans="1:5" ht="14.25">
      <c r="A11" t="s">
        <v>14</v>
      </c>
      <c r="B11" t="s">
        <v>7</v>
      </c>
      <c r="C11">
        <v>0</v>
      </c>
      <c r="D11">
        <v>0</v>
      </c>
      <c r="E11">
        <v>0</v>
      </c>
    </row>
    <row r="12" spans="1:5" ht="14.25">
      <c r="A12" t="s">
        <v>15</v>
      </c>
      <c r="B12" t="s">
        <v>7</v>
      </c>
      <c r="C12">
        <v>16.0197986911254</v>
      </c>
      <c r="D12">
        <v>16.9211197869057</v>
      </c>
      <c r="E12">
        <v>17.8224408826859</v>
      </c>
    </row>
    <row r="13" spans="1:5" ht="14.25">
      <c r="A13" t="s">
        <v>16</v>
      </c>
      <c r="B13" t="s">
        <v>7</v>
      </c>
      <c r="C13">
        <v>8.49848388451954</v>
      </c>
      <c r="D13">
        <v>8.92254450416778</v>
      </c>
      <c r="E13">
        <v>9.34660512381602</v>
      </c>
    </row>
    <row r="14" spans="1:5" ht="14.25">
      <c r="A14" t="s">
        <v>17</v>
      </c>
      <c r="B14" t="s">
        <v>7</v>
      </c>
      <c r="C14">
        <v>1368.95369992592</v>
      </c>
      <c r="D14">
        <v>1419.69187680401</v>
      </c>
      <c r="E14">
        <v>1470.43005368211</v>
      </c>
    </row>
    <row r="15" spans="1:5" ht="14.25">
      <c r="A15" t="s">
        <v>6</v>
      </c>
      <c r="B15" t="s">
        <v>8</v>
      </c>
      <c r="C15">
        <v>48.9628339186707</v>
      </c>
      <c r="D15">
        <v>61.85</v>
      </c>
      <c r="E15">
        <v>74.7371660813293</v>
      </c>
    </row>
    <row r="16" spans="1:5" ht="14.25">
      <c r="A16" t="s">
        <v>12</v>
      </c>
      <c r="B16" t="s">
        <v>8</v>
      </c>
      <c r="C16">
        <v>48.0225865811776</v>
      </c>
      <c r="D16">
        <v>54.6</v>
      </c>
      <c r="E16">
        <v>61.1774134188224</v>
      </c>
    </row>
    <row r="17" spans="1:5" ht="14.25">
      <c r="A17" t="s">
        <v>14</v>
      </c>
      <c r="B17" t="s">
        <v>8</v>
      </c>
      <c r="C17">
        <v>0</v>
      </c>
      <c r="D17">
        <v>0</v>
      </c>
      <c r="E17">
        <v>0</v>
      </c>
    </row>
    <row r="18" spans="1:5" ht="14.25">
      <c r="A18" t="s">
        <v>15</v>
      </c>
      <c r="B18" t="s">
        <v>8</v>
      </c>
      <c r="C18">
        <v>61.926386301533</v>
      </c>
      <c r="D18">
        <v>66.9</v>
      </c>
      <c r="E18">
        <v>71.873613698467</v>
      </c>
    </row>
    <row r="19" spans="1:5" ht="14.25">
      <c r="A19" t="s">
        <v>16</v>
      </c>
      <c r="B19" t="s">
        <v>8</v>
      </c>
      <c r="C19">
        <v>44.4919520182219</v>
      </c>
      <c r="D19">
        <v>52.4</v>
      </c>
      <c r="E19">
        <v>60.3080479817781</v>
      </c>
    </row>
    <row r="20" spans="1:5" ht="14.25">
      <c r="A20" t="s">
        <v>17</v>
      </c>
      <c r="B20" t="s">
        <v>8</v>
      </c>
      <c r="C20">
        <v>2457.64738758686</v>
      </c>
      <c r="D20">
        <v>2537</v>
      </c>
      <c r="E20">
        <v>2616.35261241314</v>
      </c>
    </row>
    <row r="21" spans="1:5" ht="14.25">
      <c r="A21" t="s">
        <v>18</v>
      </c>
      <c r="B21" t="s">
        <v>8</v>
      </c>
      <c r="C21">
        <v>120</v>
      </c>
      <c r="D21">
        <v>120</v>
      </c>
      <c r="E21">
        <v>120</v>
      </c>
    </row>
    <row r="22" spans="1:5" ht="14.25">
      <c r="A22" t="s">
        <v>32</v>
      </c>
      <c r="B22" t="s">
        <v>8</v>
      </c>
      <c r="C22">
        <v>50</v>
      </c>
      <c r="D22">
        <v>50</v>
      </c>
      <c r="E22">
        <v>50</v>
      </c>
    </row>
    <row r="23" spans="1:5" ht="14.25">
      <c r="A23" t="s">
        <v>6</v>
      </c>
      <c r="B23" t="s">
        <v>9</v>
      </c>
      <c r="C23">
        <v>695.66825355792</v>
      </c>
      <c r="D23">
        <v>746.05</v>
      </c>
      <c r="E23">
        <v>796.43174644208</v>
      </c>
    </row>
    <row r="24" spans="1:5" ht="14.25">
      <c r="A24" t="s">
        <v>12</v>
      </c>
      <c r="B24" t="s">
        <v>9</v>
      </c>
      <c r="C24">
        <v>1837.58653844032</v>
      </c>
      <c r="D24">
        <v>1871.6</v>
      </c>
      <c r="E24">
        <v>1905.61346155968</v>
      </c>
    </row>
    <row r="25" spans="1:5" ht="14.25">
      <c r="A25" t="s">
        <v>13</v>
      </c>
      <c r="B25" t="s">
        <v>9</v>
      </c>
      <c r="C25">
        <v>643.905838191887</v>
      </c>
      <c r="D25">
        <v>660.45</v>
      </c>
      <c r="E25">
        <v>676.994161808113</v>
      </c>
    </row>
    <row r="26" spans="1:5" ht="14.25">
      <c r="A26" t="s">
        <v>14</v>
      </c>
      <c r="B26" t="s">
        <v>9</v>
      </c>
      <c r="C26">
        <v>0</v>
      </c>
      <c r="D26">
        <v>0</v>
      </c>
      <c r="E26">
        <v>0</v>
      </c>
    </row>
    <row r="27" spans="1:5" ht="14.25">
      <c r="A27" t="s">
        <v>15</v>
      </c>
      <c r="B27" t="s">
        <v>9</v>
      </c>
      <c r="C27">
        <v>2165.09784165295</v>
      </c>
      <c r="D27">
        <v>2195.35</v>
      </c>
      <c r="E27">
        <v>2225.60215834705</v>
      </c>
    </row>
    <row r="28" spans="1:5" ht="14.25">
      <c r="A28" t="s">
        <v>16</v>
      </c>
      <c r="B28" t="s">
        <v>9</v>
      </c>
      <c r="C28">
        <v>3354.60831214</v>
      </c>
      <c r="D28">
        <v>3396</v>
      </c>
      <c r="E28">
        <v>3437.39168786</v>
      </c>
    </row>
    <row r="29" spans="1:5" ht="14.25">
      <c r="A29" t="s">
        <v>17</v>
      </c>
      <c r="B29" t="s">
        <v>9</v>
      </c>
      <c r="C29">
        <v>3357.69214951382</v>
      </c>
      <c r="D29">
        <v>3398.5</v>
      </c>
      <c r="E29">
        <v>3439.30785048618</v>
      </c>
    </row>
    <row r="30" spans="1:5" ht="14.25">
      <c r="A30" t="s">
        <v>18</v>
      </c>
      <c r="B30" t="s">
        <v>9</v>
      </c>
      <c r="C30">
        <v>1261.6687532579</v>
      </c>
      <c r="D30">
        <v>1265.85</v>
      </c>
      <c r="E30">
        <v>1270.0312467421</v>
      </c>
    </row>
    <row r="31" spans="1:5" ht="14.25">
      <c r="A31" t="s">
        <v>6</v>
      </c>
      <c r="B31" t="s">
        <v>10</v>
      </c>
      <c r="C31">
        <v>67.0903545233026</v>
      </c>
      <c r="D31">
        <v>83.6487422001666</v>
      </c>
      <c r="E31">
        <v>100.207129877031</v>
      </c>
    </row>
    <row r="32" spans="1:5" ht="14.25">
      <c r="A32" t="s">
        <v>15</v>
      </c>
      <c r="B32" t="s">
        <v>10</v>
      </c>
      <c r="C32">
        <v>42.9424162986362</v>
      </c>
      <c r="D32">
        <v>45.2633097108546</v>
      </c>
      <c r="E32">
        <v>47.5842031230729</v>
      </c>
    </row>
    <row r="33" spans="1:5" ht="14.25">
      <c r="A33" t="s">
        <v>14</v>
      </c>
      <c r="B33" t="s">
        <v>10</v>
      </c>
      <c r="C33">
        <v>0</v>
      </c>
      <c r="D33">
        <v>0</v>
      </c>
      <c r="E33">
        <v>0</v>
      </c>
    </row>
    <row r="34" spans="1:5" ht="14.25">
      <c r="A34" t="s">
        <v>16</v>
      </c>
      <c r="B34" t="s">
        <v>10</v>
      </c>
      <c r="C34">
        <v>14.7449672373456</v>
      </c>
      <c r="D34">
        <v>15.3745234560928</v>
      </c>
      <c r="E34">
        <v>16.0040796748401</v>
      </c>
    </row>
    <row r="35" spans="1:5" ht="14.25">
      <c r="A35" t="s">
        <v>17</v>
      </c>
      <c r="B35" t="s">
        <v>10</v>
      </c>
      <c r="C35">
        <v>2448.71419895516</v>
      </c>
      <c r="D35">
        <v>2531.82870005</v>
      </c>
      <c r="E35">
        <v>2614.94320114484</v>
      </c>
    </row>
    <row r="36" spans="1:5" ht="14.25">
      <c r="A36" t="s">
        <v>18</v>
      </c>
      <c r="B36" t="s">
        <v>10</v>
      </c>
      <c r="C36">
        <v>549.269242265119</v>
      </c>
      <c r="D36">
        <v>551.086551821259</v>
      </c>
      <c r="E36">
        <v>552.9038613774</v>
      </c>
    </row>
    <row r="37" spans="1:5" ht="14.25">
      <c r="A37" t="s">
        <v>32</v>
      </c>
      <c r="B37" t="s">
        <v>10</v>
      </c>
      <c r="C37">
        <v>432.714417038717</v>
      </c>
      <c r="D37">
        <v>436.345509033489</v>
      </c>
      <c r="E37">
        <v>439.97660102826</v>
      </c>
    </row>
    <row r="38" spans="1:5" ht="14.25">
      <c r="A38" t="s">
        <v>6</v>
      </c>
      <c r="B38" t="s">
        <v>11</v>
      </c>
      <c r="C38">
        <v>357.865298413188</v>
      </c>
      <c r="D38">
        <v>383.378106840447</v>
      </c>
      <c r="E38">
        <v>408.890915267706</v>
      </c>
    </row>
    <row r="39" spans="1:5" ht="14.25">
      <c r="A39" t="s">
        <v>12</v>
      </c>
      <c r="B39" t="s">
        <v>11</v>
      </c>
      <c r="C39">
        <v>210.695090143102</v>
      </c>
      <c r="D39">
        <v>248.312273561585</v>
      </c>
      <c r="E39">
        <v>285.929456980067</v>
      </c>
    </row>
    <row r="40" spans="1:5" ht="14.25">
      <c r="A40" t="s">
        <v>14</v>
      </c>
      <c r="B40" t="s">
        <v>11</v>
      </c>
      <c r="C40">
        <v>0</v>
      </c>
      <c r="D40">
        <v>0</v>
      </c>
      <c r="E40">
        <v>0</v>
      </c>
    </row>
    <row r="41" spans="1:5" ht="14.25">
      <c r="A41" t="s">
        <v>15</v>
      </c>
      <c r="B41" t="s">
        <v>11</v>
      </c>
      <c r="C41">
        <v>310.168165783482</v>
      </c>
      <c r="D41">
        <v>314.462422450418</v>
      </c>
      <c r="E41">
        <v>318.756679117354</v>
      </c>
    </row>
    <row r="42" spans="1:5" ht="14.25">
      <c r="A42" t="s">
        <v>16</v>
      </c>
      <c r="B42" t="s">
        <v>11</v>
      </c>
      <c r="C42">
        <v>227.052750786106</v>
      </c>
      <c r="D42">
        <v>233.181666999213</v>
      </c>
      <c r="E42">
        <v>239.31058321232</v>
      </c>
    </row>
    <row r="43" spans="1:5" ht="14.25">
      <c r="A43" t="s">
        <v>17</v>
      </c>
      <c r="B43" t="s">
        <v>11</v>
      </c>
      <c r="C43">
        <v>4228.09365929441</v>
      </c>
      <c r="D43">
        <v>4319.50619311769</v>
      </c>
      <c r="E43">
        <v>4410.91872694097</v>
      </c>
    </row>
    <row r="44" spans="1:5" ht="14.25">
      <c r="A44" t="s">
        <v>18</v>
      </c>
      <c r="B44" t="s">
        <v>11</v>
      </c>
      <c r="C44">
        <v>669.904198611585</v>
      </c>
      <c r="D44">
        <v>671.745294642432</v>
      </c>
      <c r="E44">
        <v>673.586390673278</v>
      </c>
    </row>
    <row r="45" spans="1:5" ht="14.25">
      <c r="A45" t="s">
        <v>32</v>
      </c>
      <c r="B45" t="s">
        <v>11</v>
      </c>
      <c r="C45">
        <v>613.71768730203</v>
      </c>
      <c r="D45">
        <v>616.391809530947</v>
      </c>
      <c r="E45">
        <v>619.065931759864</v>
      </c>
    </row>
    <row r="46" spans="1:5" ht="14.25">
      <c r="A46" t="s">
        <v>19</v>
      </c>
      <c r="B46" t="s">
        <v>20</v>
      </c>
      <c r="C46">
        <v>1793.50011846606</v>
      </c>
      <c r="D46">
        <v>1810.35</v>
      </c>
      <c r="E46">
        <v>1827.19988153394</v>
      </c>
    </row>
    <row r="47" spans="1:5" ht="14.25">
      <c r="A47" t="s">
        <v>19</v>
      </c>
      <c r="B47" t="s">
        <v>21</v>
      </c>
      <c r="C47">
        <v>36.9288717970766</v>
      </c>
      <c r="D47">
        <v>37.5983998827407</v>
      </c>
      <c r="E47">
        <v>38.2679279684048</v>
      </c>
    </row>
    <row r="48" spans="1:5" ht="14.25">
      <c r="A48" t="s">
        <v>19</v>
      </c>
      <c r="B48" t="s">
        <v>22</v>
      </c>
      <c r="C48">
        <v>61.0497350215245</v>
      </c>
      <c r="D48">
        <v>61.642174901228</v>
      </c>
      <c r="E48">
        <v>62.2346147809315</v>
      </c>
    </row>
    <row r="49" spans="1:5" ht="14.25">
      <c r="A49" t="s">
        <v>19</v>
      </c>
      <c r="B49" t="s">
        <v>23</v>
      </c>
      <c r="C49">
        <v>0.332129809315914</v>
      </c>
      <c r="D49">
        <v>0.759425216031257</v>
      </c>
      <c r="E49">
        <v>1.1867206227466</v>
      </c>
    </row>
    <row r="50" spans="1:5" ht="14.25">
      <c r="A50" t="s">
        <v>24</v>
      </c>
      <c r="B50" t="s">
        <v>23</v>
      </c>
      <c r="C50">
        <v>0.3453028083135</v>
      </c>
      <c r="D50">
        <v>0.871974180621551</v>
      </c>
      <c r="E50">
        <v>1.3986455529296</v>
      </c>
    </row>
    <row r="51" spans="1:5" ht="14.25">
      <c r="A51" t="s">
        <v>24</v>
      </c>
      <c r="B51" t="s">
        <v>22</v>
      </c>
      <c r="C51">
        <v>61.8742413599407</v>
      </c>
      <c r="D51">
        <v>62.58266318775</v>
      </c>
      <c r="E51">
        <v>63.2910850155592</v>
      </c>
    </row>
    <row r="52" spans="1:5" ht="14.25">
      <c r="A52" t="s">
        <v>24</v>
      </c>
      <c r="B52" t="s">
        <v>21</v>
      </c>
      <c r="C52">
        <v>35.5702615830637</v>
      </c>
      <c r="D52">
        <v>36.5453626316285</v>
      </c>
      <c r="E52">
        <v>37.5204636801933</v>
      </c>
    </row>
    <row r="53" spans="1:5" ht="14.25">
      <c r="A53" t="s">
        <v>24</v>
      </c>
      <c r="B53" t="s">
        <v>20</v>
      </c>
      <c r="C53">
        <v>1610.49537068704</v>
      </c>
      <c r="D53">
        <v>1627.5</v>
      </c>
      <c r="E53">
        <v>1644.50462931296</v>
      </c>
    </row>
    <row r="54" spans="1:5" ht="14.25">
      <c r="A54" t="s">
        <v>25</v>
      </c>
      <c r="B54" t="s">
        <v>20</v>
      </c>
      <c r="C54">
        <v>1364.83901271442</v>
      </c>
      <c r="D54">
        <v>1377.9</v>
      </c>
      <c r="E54">
        <v>1390.96098728558</v>
      </c>
    </row>
    <row r="55" spans="1:5" ht="14.25">
      <c r="A55" t="s">
        <v>25</v>
      </c>
      <c r="B55" t="s">
        <v>21</v>
      </c>
      <c r="C55">
        <v>32.6421709458461</v>
      </c>
      <c r="D55">
        <v>33.7025884036159</v>
      </c>
      <c r="E55">
        <v>34.7630058613858</v>
      </c>
    </row>
    <row r="56" spans="1:5" ht="14.25">
      <c r="A56" t="s">
        <v>25</v>
      </c>
      <c r="B56" t="s">
        <v>22</v>
      </c>
      <c r="C56">
        <v>64.125427300456</v>
      </c>
      <c r="D56">
        <v>64.5956080279986</v>
      </c>
      <c r="E56">
        <v>65.0657887555413</v>
      </c>
    </row>
    <row r="57" spans="1:5" ht="14.25">
      <c r="A57" t="s">
        <v>25</v>
      </c>
      <c r="B57" t="s">
        <v>23</v>
      </c>
      <c r="C57">
        <v>0.84224644454482</v>
      </c>
      <c r="D57">
        <v>1.70180356838542</v>
      </c>
      <c r="E57">
        <v>2.56136069222601</v>
      </c>
    </row>
    <row r="58" spans="1:5" ht="14.25">
      <c r="A58" t="s">
        <v>26</v>
      </c>
      <c r="B58" t="s">
        <v>20</v>
      </c>
      <c r="C58">
        <v>0</v>
      </c>
      <c r="D58">
        <v>0</v>
      </c>
      <c r="E58">
        <v>0</v>
      </c>
    </row>
    <row r="59" spans="1:5" ht="14.25">
      <c r="A59" t="s">
        <v>26</v>
      </c>
      <c r="B59" t="s">
        <v>21</v>
      </c>
      <c r="C59">
        <v>100</v>
      </c>
      <c r="D59">
        <v>100</v>
      </c>
      <c r="E59">
        <v>100</v>
      </c>
    </row>
    <row r="60" spans="1:5" ht="14.25">
      <c r="A60" t="s">
        <v>26</v>
      </c>
      <c r="B60" t="s">
        <v>22</v>
      </c>
      <c r="C60">
        <v>0</v>
      </c>
      <c r="D60">
        <v>0</v>
      </c>
      <c r="E60">
        <v>0</v>
      </c>
    </row>
    <row r="61" spans="1:5" ht="14.25">
      <c r="A61" t="s">
        <v>26</v>
      </c>
      <c r="B61" t="s">
        <v>23</v>
      </c>
      <c r="C61">
        <v>0</v>
      </c>
      <c r="D61">
        <v>0</v>
      </c>
      <c r="E61">
        <v>0</v>
      </c>
    </row>
    <row r="62" spans="1:5" ht="14.25">
      <c r="A62" t="s">
        <v>18</v>
      </c>
      <c r="B62" t="s">
        <v>27</v>
      </c>
      <c r="C62">
        <v>103.473543841365</v>
      </c>
      <c r="D62">
        <v>105.25</v>
      </c>
      <c r="E62">
        <v>107.026456158635</v>
      </c>
    </row>
    <row r="63" spans="1:5" ht="14.25">
      <c r="A63" t="s">
        <v>32</v>
      </c>
      <c r="B63" t="s">
        <v>27</v>
      </c>
      <c r="C63">
        <v>10.7694552507397</v>
      </c>
      <c r="D63">
        <v>14.8</v>
      </c>
      <c r="E63">
        <v>18.8305447492603</v>
      </c>
    </row>
    <row r="64" spans="1:5" ht="14.25">
      <c r="A64" t="s">
        <v>18</v>
      </c>
      <c r="B64" t="s">
        <v>7</v>
      </c>
      <c r="C64">
        <v>118.561421886931</v>
      </c>
      <c r="D64">
        <v>118.634429306176</v>
      </c>
      <c r="E64">
        <v>118.707436725421</v>
      </c>
    </row>
    <row r="65" spans="1:5" ht="14.25">
      <c r="A65" t="s">
        <v>32</v>
      </c>
      <c r="B65" t="s">
        <v>7</v>
      </c>
      <c r="C65">
        <v>46.7816769882434</v>
      </c>
      <c r="D65">
        <v>47.1364911495279</v>
      </c>
      <c r="E65">
        <v>47.4913053108123</v>
      </c>
    </row>
    <row r="66" spans="1:5" ht="14.25">
      <c r="A66" t="s">
        <v>13</v>
      </c>
      <c r="B66" t="s">
        <v>7</v>
      </c>
      <c r="C66">
        <v>4.36902856991311</v>
      </c>
      <c r="D66">
        <v>4.70658209722905</v>
      </c>
      <c r="E66">
        <v>5.04413562454499</v>
      </c>
    </row>
    <row r="67" spans="1:5" ht="14.25">
      <c r="A67" t="s">
        <v>13</v>
      </c>
      <c r="B67" t="s">
        <v>8</v>
      </c>
      <c r="C67">
        <v>19.9014476940446</v>
      </c>
      <c r="D67">
        <v>21.4</v>
      </c>
      <c r="E67">
        <v>22.8985523059554</v>
      </c>
    </row>
    <row r="68" spans="1:5" ht="14.25">
      <c r="A68" t="s">
        <v>13</v>
      </c>
      <c r="B68" t="s">
        <v>10</v>
      </c>
      <c r="C68">
        <v>39.0238563705338</v>
      </c>
      <c r="D68">
        <v>42.0020937058138</v>
      </c>
      <c r="E68">
        <v>44.9803310410938</v>
      </c>
    </row>
    <row r="69" spans="1:5" ht="14.25">
      <c r="A69" t="s">
        <v>13</v>
      </c>
      <c r="B69" t="s">
        <v>11</v>
      </c>
      <c r="C69">
        <v>302.543542377091</v>
      </c>
      <c r="D69">
        <v>304.137359376326</v>
      </c>
      <c r="E69">
        <v>305.73117637556</v>
      </c>
    </row>
    <row r="70" spans="1:5" ht="14.25">
      <c r="A70" t="s">
        <v>13</v>
      </c>
      <c r="B70" t="s">
        <v>31</v>
      </c>
      <c r="C70">
        <v>83.1910658464462</v>
      </c>
      <c r="D70">
        <v>84.310349579581</v>
      </c>
      <c r="E70">
        <v>85.4296333127157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22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4.25">
      <c r="A1" t="s">
        <v>0</v>
      </c>
      <c r="B1" t="s">
        <v>1</v>
      </c>
      <c r="C1">
        <v>90.6681348575603</v>
      </c>
      <c r="D1">
        <v>91.2866468978728</v>
      </c>
      <c r="E1">
        <v>91.9051589381853</v>
      </c>
    </row>
    <row r="2" spans="1:5" ht="14.25">
      <c r="A2" t="s">
        <v>2</v>
      </c>
      <c r="B2" t="s">
        <v>1</v>
      </c>
      <c r="C2">
        <v>73.9901156042525</v>
      </c>
      <c r="D2">
        <v>75.7766977144259</v>
      </c>
      <c r="E2">
        <v>77.5632798245992</v>
      </c>
    </row>
    <row r="3" spans="1:5" ht="14.25">
      <c r="A3" t="s">
        <v>3</v>
      </c>
      <c r="B3" t="s">
        <v>1</v>
      </c>
      <c r="C3">
        <v>88.9561906666191</v>
      </c>
      <c r="D3">
        <v>89.8878306214849</v>
      </c>
      <c r="E3">
        <v>90.8194705763507</v>
      </c>
    </row>
    <row r="4" spans="1:5" ht="14.25">
      <c r="A4" t="s">
        <v>4</v>
      </c>
      <c r="B4" t="s">
        <v>1</v>
      </c>
      <c r="C4">
        <v>68.9703725793205</v>
      </c>
      <c r="D4">
        <v>69.4541771700117</v>
      </c>
      <c r="E4">
        <v>69.937981760703</v>
      </c>
    </row>
    <row r="5" spans="1:5" ht="14.25">
      <c r="A5" t="s">
        <v>5</v>
      </c>
      <c r="B5" t="s">
        <v>1</v>
      </c>
      <c r="C5">
        <v>70.6897345966925</v>
      </c>
      <c r="D5">
        <v>71.0133446516831</v>
      </c>
      <c r="E5">
        <v>71.3369547066736</v>
      </c>
    </row>
    <row r="6" spans="1:5" ht="14.25">
      <c r="A6" t="s">
        <v>28</v>
      </c>
      <c r="B6" t="s">
        <v>1</v>
      </c>
      <c r="C6">
        <v>92.0464149070116</v>
      </c>
      <c r="D6">
        <v>93.6286614930918</v>
      </c>
      <c r="E6">
        <v>95.210908079172</v>
      </c>
    </row>
    <row r="7" spans="1:5" ht="14.25">
      <c r="A7" t="s">
        <v>29</v>
      </c>
      <c r="B7" t="s">
        <v>1</v>
      </c>
      <c r="C7">
        <v>0.689273170884189</v>
      </c>
      <c r="D7">
        <v>1.86608505397232</v>
      </c>
      <c r="E7">
        <v>3.04289693706044</v>
      </c>
    </row>
    <row r="8" spans="1:5" ht="14.25">
      <c r="A8" t="s">
        <v>30</v>
      </c>
      <c r="B8" t="s">
        <v>31</v>
      </c>
      <c r="C8">
        <v>79.7696947499871</v>
      </c>
      <c r="D8">
        <v>82.2472596508952</v>
      </c>
      <c r="E8">
        <v>84.7248245518033</v>
      </c>
    </row>
    <row r="9" spans="1:5" ht="14.25">
      <c r="A9" t="s">
        <v>6</v>
      </c>
      <c r="B9" t="s">
        <v>7</v>
      </c>
      <c r="C9">
        <v>7.62491876005281</v>
      </c>
      <c r="D9">
        <v>10.8040265899146</v>
      </c>
      <c r="E9">
        <v>13.9831344197763</v>
      </c>
    </row>
    <row r="10" spans="1:5" ht="14.25">
      <c r="A10" t="s">
        <v>12</v>
      </c>
      <c r="B10" t="s">
        <v>7</v>
      </c>
      <c r="C10">
        <v>7.157462472469</v>
      </c>
      <c r="D10">
        <v>8.33049137818677</v>
      </c>
      <c r="E10">
        <v>9.50352028390454</v>
      </c>
    </row>
    <row r="11" spans="1:5" ht="14.25">
      <c r="A11" t="s">
        <v>13</v>
      </c>
      <c r="B11" t="s">
        <v>7</v>
      </c>
      <c r="C11">
        <v>17.1619883803143</v>
      </c>
      <c r="D11">
        <v>19.1399905483458</v>
      </c>
      <c r="E11">
        <v>21.1179927163773</v>
      </c>
    </row>
    <row r="12" spans="1:5" ht="14.25">
      <c r="A12" t="s">
        <v>14</v>
      </c>
      <c r="B12" t="s">
        <v>7</v>
      </c>
      <c r="C12">
        <v>0.137351778872264</v>
      </c>
      <c r="D12">
        <v>0.428807717982953</v>
      </c>
      <c r="E12">
        <v>0.720263657093642</v>
      </c>
    </row>
    <row r="13" spans="1:5" ht="14.25">
      <c r="A13" t="s">
        <v>15</v>
      </c>
      <c r="B13" t="s">
        <v>7</v>
      </c>
      <c r="C13">
        <v>13.7184109072298</v>
      </c>
      <c r="D13">
        <v>14.4773660571029</v>
      </c>
      <c r="E13">
        <v>15.236321206976</v>
      </c>
    </row>
    <row r="14" spans="1:5" ht="14.25">
      <c r="A14" t="s">
        <v>16</v>
      </c>
      <c r="B14" t="s">
        <v>7</v>
      </c>
      <c r="C14">
        <v>7.65604704343617</v>
      </c>
      <c r="D14">
        <v>7.97049498291513</v>
      </c>
      <c r="E14">
        <v>8.28494292239409</v>
      </c>
    </row>
    <row r="15" spans="1:5" ht="14.25">
      <c r="A15" t="s">
        <v>17</v>
      </c>
      <c r="B15" t="s">
        <v>7</v>
      </c>
      <c r="C15">
        <v>1134.31125112064</v>
      </c>
      <c r="D15">
        <v>1180.43394920374</v>
      </c>
      <c r="E15">
        <v>1226.55664728685</v>
      </c>
    </row>
    <row r="16" spans="1:5" ht="14.25">
      <c r="A16" t="s">
        <v>6</v>
      </c>
      <c r="B16" t="s">
        <v>8</v>
      </c>
      <c r="C16">
        <v>45.8309988685638</v>
      </c>
      <c r="D16">
        <v>58.65</v>
      </c>
      <c r="E16">
        <v>71.4690011314362</v>
      </c>
    </row>
    <row r="17" spans="1:5" ht="14.25">
      <c r="A17" t="s">
        <v>12</v>
      </c>
      <c r="B17" t="s">
        <v>8</v>
      </c>
      <c r="C17">
        <v>46.4394605547486</v>
      </c>
      <c r="D17">
        <v>52.55</v>
      </c>
      <c r="E17">
        <v>58.6605394452514</v>
      </c>
    </row>
    <row r="18" spans="1:5" ht="14.25">
      <c r="A18" t="s">
        <v>13</v>
      </c>
      <c r="B18" t="s">
        <v>8</v>
      </c>
      <c r="C18">
        <v>45.8056211244707</v>
      </c>
      <c r="D18">
        <v>47.85</v>
      </c>
      <c r="E18">
        <v>49.8943788755293</v>
      </c>
    </row>
    <row r="19" spans="1:5" ht="14.25">
      <c r="A19" t="s">
        <v>14</v>
      </c>
      <c r="B19" t="s">
        <v>8</v>
      </c>
      <c r="C19">
        <v>3.89292492372938</v>
      </c>
      <c r="D19">
        <v>8.2</v>
      </c>
      <c r="E19">
        <v>12.5070750762706</v>
      </c>
    </row>
    <row r="20" spans="1:5" ht="14.25">
      <c r="A20" t="s">
        <v>15</v>
      </c>
      <c r="B20" t="s">
        <v>8</v>
      </c>
      <c r="C20">
        <v>54.1112575237597</v>
      </c>
      <c r="D20">
        <v>58.45</v>
      </c>
      <c r="E20">
        <v>62.7887424762403</v>
      </c>
    </row>
    <row r="21" spans="1:5" ht="14.25">
      <c r="A21" t="s">
        <v>16</v>
      </c>
      <c r="B21" t="s">
        <v>8</v>
      </c>
      <c r="C21">
        <v>38.187871136226</v>
      </c>
      <c r="D21">
        <v>46</v>
      </c>
      <c r="E21">
        <v>53.812128863774</v>
      </c>
    </row>
    <row r="22" spans="1:5" ht="14.25">
      <c r="A22" t="s">
        <v>17</v>
      </c>
      <c r="B22" t="s">
        <v>8</v>
      </c>
      <c r="C22">
        <v>2074.03513244141</v>
      </c>
      <c r="D22">
        <v>2147</v>
      </c>
      <c r="E22">
        <v>2219.96486755859</v>
      </c>
    </row>
    <row r="23" spans="1:5" ht="14.25">
      <c r="A23" t="s">
        <v>18</v>
      </c>
      <c r="B23" t="s">
        <v>8</v>
      </c>
      <c r="C23">
        <v>120</v>
      </c>
      <c r="D23">
        <v>120</v>
      </c>
      <c r="E23">
        <v>120</v>
      </c>
    </row>
    <row r="24" spans="1:5" ht="14.25">
      <c r="A24" t="s">
        <v>32</v>
      </c>
      <c r="B24" t="s">
        <v>8</v>
      </c>
      <c r="C24">
        <v>50</v>
      </c>
      <c r="D24">
        <v>50</v>
      </c>
      <c r="E24">
        <v>50</v>
      </c>
    </row>
    <row r="25" spans="1:5" ht="14.25">
      <c r="A25" t="s">
        <v>6</v>
      </c>
      <c r="B25" t="s">
        <v>9</v>
      </c>
      <c r="C25">
        <v>688.946559802769</v>
      </c>
      <c r="D25">
        <v>739.85</v>
      </c>
      <c r="E25">
        <v>790.753440197231</v>
      </c>
    </row>
    <row r="26" spans="1:5" ht="14.25">
      <c r="A26" t="s">
        <v>12</v>
      </c>
      <c r="B26" t="s">
        <v>9</v>
      </c>
      <c r="C26">
        <v>2018.84437105983</v>
      </c>
      <c r="D26">
        <v>2054.2</v>
      </c>
      <c r="E26">
        <v>2089.55562894017</v>
      </c>
    </row>
    <row r="27" spans="1:5" ht="14.25">
      <c r="A27" t="s">
        <v>13</v>
      </c>
      <c r="B27" t="s">
        <v>9</v>
      </c>
      <c r="C27">
        <v>1243.52499645674</v>
      </c>
      <c r="D27">
        <v>1266.35</v>
      </c>
      <c r="E27">
        <v>1289.17500354326</v>
      </c>
    </row>
    <row r="28" spans="1:5" ht="14.25">
      <c r="A28" t="s">
        <v>14</v>
      </c>
      <c r="B28" t="s">
        <v>9</v>
      </c>
      <c r="C28">
        <v>4.50584401021499</v>
      </c>
      <c r="D28">
        <v>10.7</v>
      </c>
      <c r="E28">
        <v>16.894155989785</v>
      </c>
    </row>
    <row r="29" spans="1:5" ht="14.25">
      <c r="A29" t="s">
        <v>15</v>
      </c>
      <c r="B29" t="s">
        <v>9</v>
      </c>
      <c r="C29">
        <v>1990.77551179151</v>
      </c>
      <c r="D29">
        <v>2019.65</v>
      </c>
      <c r="E29">
        <v>2048.52448820849</v>
      </c>
    </row>
    <row r="30" spans="1:5" ht="14.25">
      <c r="A30" t="s">
        <v>16</v>
      </c>
      <c r="B30" t="s">
        <v>9</v>
      </c>
      <c r="C30">
        <v>3221.62194856332</v>
      </c>
      <c r="D30">
        <v>3259.45</v>
      </c>
      <c r="E30">
        <v>3297.27805143668</v>
      </c>
    </row>
    <row r="31" spans="1:5" ht="14.25">
      <c r="A31" t="s">
        <v>17</v>
      </c>
      <c r="B31" t="s">
        <v>9</v>
      </c>
      <c r="C31">
        <v>3222.07237720299</v>
      </c>
      <c r="D31">
        <v>3260.5</v>
      </c>
      <c r="E31">
        <v>3298.92762279701</v>
      </c>
    </row>
    <row r="32" spans="1:5" ht="14.25">
      <c r="A32" t="s">
        <v>18</v>
      </c>
      <c r="B32" t="s">
        <v>9</v>
      </c>
      <c r="C32">
        <v>1511.32022622529</v>
      </c>
      <c r="D32">
        <v>1516.1</v>
      </c>
      <c r="E32">
        <v>1520.87977377471</v>
      </c>
    </row>
    <row r="33" spans="1:5" ht="14.25">
      <c r="A33" t="s">
        <v>6</v>
      </c>
      <c r="B33" t="s">
        <v>10</v>
      </c>
      <c r="C33">
        <v>65.3731789346235</v>
      </c>
      <c r="D33">
        <v>83.8108467685524</v>
      </c>
      <c r="E33">
        <v>102.248514602481</v>
      </c>
    </row>
    <row r="34" spans="1:5" ht="14.25">
      <c r="A34" t="s">
        <v>15</v>
      </c>
      <c r="B34" t="s">
        <v>10</v>
      </c>
      <c r="C34">
        <v>40.0959103238534</v>
      </c>
      <c r="D34">
        <v>42.0734867156298</v>
      </c>
      <c r="E34">
        <v>44.0510631074062</v>
      </c>
    </row>
    <row r="35" spans="1:5" ht="14.25">
      <c r="A35" t="s">
        <v>14</v>
      </c>
      <c r="B35" t="s">
        <v>10</v>
      </c>
      <c r="C35">
        <v>97.7043523625858</v>
      </c>
      <c r="D35">
        <v>154.011282711345</v>
      </c>
      <c r="E35">
        <v>210.318213060104</v>
      </c>
    </row>
    <row r="36" spans="1:5" ht="14.25">
      <c r="A36" t="s">
        <v>16</v>
      </c>
      <c r="B36" t="s">
        <v>10</v>
      </c>
      <c r="C36">
        <v>13.7458080089575</v>
      </c>
      <c r="D36">
        <v>14.3409011392508</v>
      </c>
      <c r="E36">
        <v>14.9359942695442</v>
      </c>
    </row>
    <row r="37" spans="1:5" ht="14.25">
      <c r="A37" t="s">
        <v>17</v>
      </c>
      <c r="B37" t="s">
        <v>10</v>
      </c>
      <c r="C37">
        <v>2100.82751176708</v>
      </c>
      <c r="D37">
        <v>2184.14187582987</v>
      </c>
      <c r="E37">
        <v>2267.45623989265</v>
      </c>
    </row>
    <row r="38" spans="1:5" ht="14.25">
      <c r="A38" t="s">
        <v>18</v>
      </c>
      <c r="B38" t="s">
        <v>10</v>
      </c>
      <c r="C38">
        <v>458.589835043752</v>
      </c>
      <c r="D38">
        <v>459.957248794407</v>
      </c>
      <c r="E38">
        <v>461.324662545062</v>
      </c>
    </row>
    <row r="39" spans="1:5" ht="14.25">
      <c r="A39" t="s">
        <v>32</v>
      </c>
      <c r="B39" t="s">
        <v>10</v>
      </c>
      <c r="C39">
        <v>404.683271947204</v>
      </c>
      <c r="D39">
        <v>407.873771763761</v>
      </c>
      <c r="E39">
        <v>411.064271580319</v>
      </c>
    </row>
    <row r="40" spans="1:5" ht="14.25">
      <c r="A40" t="s">
        <v>6</v>
      </c>
      <c r="B40" t="s">
        <v>11</v>
      </c>
      <c r="C40">
        <v>348.659094349994</v>
      </c>
      <c r="D40">
        <v>379.87249330617</v>
      </c>
      <c r="E40">
        <v>411.085892262347</v>
      </c>
    </row>
    <row r="41" spans="1:5" ht="14.25">
      <c r="A41" t="s">
        <v>12</v>
      </c>
      <c r="B41" t="s">
        <v>11</v>
      </c>
      <c r="C41">
        <v>220.278886792896</v>
      </c>
      <c r="D41">
        <v>253.667831521821</v>
      </c>
      <c r="E41">
        <v>287.056776250746</v>
      </c>
    </row>
    <row r="42" spans="1:5" ht="14.25">
      <c r="A42" t="s">
        <v>14</v>
      </c>
      <c r="B42" t="s">
        <v>11</v>
      </c>
      <c r="C42">
        <v>109.045167655013</v>
      </c>
      <c r="D42">
        <v>175.904235530417</v>
      </c>
      <c r="E42">
        <v>242.76330340582</v>
      </c>
    </row>
    <row r="43" spans="1:5" ht="14.25">
      <c r="A43" t="s">
        <v>15</v>
      </c>
      <c r="B43" t="s">
        <v>11</v>
      </c>
      <c r="C43">
        <v>309.329380180416</v>
      </c>
      <c r="D43">
        <v>314.321677956808</v>
      </c>
      <c r="E43">
        <v>319.3139757332</v>
      </c>
    </row>
    <row r="44" spans="1:5" ht="14.25">
      <c r="A44" t="s">
        <v>16</v>
      </c>
      <c r="B44" t="s">
        <v>11</v>
      </c>
      <c r="C44">
        <v>232.99481970453</v>
      </c>
      <c r="D44">
        <v>239.551730908824</v>
      </c>
      <c r="E44">
        <v>246.108642113118</v>
      </c>
    </row>
    <row r="45" spans="1:5" ht="14.25">
      <c r="A45" t="s">
        <v>17</v>
      </c>
      <c r="B45" t="s">
        <v>11</v>
      </c>
      <c r="C45">
        <v>3646.57988142918</v>
      </c>
      <c r="D45">
        <v>3750.35722658039</v>
      </c>
      <c r="E45">
        <v>3854.13457173161</v>
      </c>
    </row>
    <row r="46" spans="1:5" ht="14.25">
      <c r="A46" t="s">
        <v>18</v>
      </c>
      <c r="B46" t="s">
        <v>11</v>
      </c>
      <c r="C46">
        <v>608.336441825804</v>
      </c>
      <c r="D46">
        <v>610.004675090554</v>
      </c>
      <c r="E46">
        <v>611.672908355305</v>
      </c>
    </row>
    <row r="47" spans="1:5" ht="14.25">
      <c r="A47" t="s">
        <v>32</v>
      </c>
      <c r="B47" t="s">
        <v>11</v>
      </c>
      <c r="C47">
        <v>589.373736979792</v>
      </c>
      <c r="D47">
        <v>591.935280222589</v>
      </c>
      <c r="E47">
        <v>594.496823465387</v>
      </c>
    </row>
    <row r="48" spans="1:5" ht="14.25">
      <c r="A48" t="s">
        <v>19</v>
      </c>
      <c r="B48" t="s">
        <v>20</v>
      </c>
      <c r="C48">
        <v>1783.57976702966</v>
      </c>
      <c r="D48">
        <v>1802.55</v>
      </c>
      <c r="E48">
        <v>1821.52023297034</v>
      </c>
    </row>
    <row r="49" spans="1:5" ht="14.25">
      <c r="A49" t="s">
        <v>19</v>
      </c>
      <c r="B49" t="s">
        <v>21</v>
      </c>
      <c r="C49">
        <v>37.0815174899741</v>
      </c>
      <c r="D49">
        <v>37.8302197238363</v>
      </c>
      <c r="E49">
        <v>38.5789219576986</v>
      </c>
    </row>
    <row r="50" spans="1:5" ht="14.25">
      <c r="A50" t="s">
        <v>19</v>
      </c>
      <c r="B50" t="s">
        <v>22</v>
      </c>
      <c r="C50">
        <v>60.8294116147717</v>
      </c>
      <c r="D50">
        <v>61.5201078240793</v>
      </c>
      <c r="E50">
        <v>62.210804033387</v>
      </c>
    </row>
    <row r="51" spans="1:5" ht="14.25">
      <c r="A51" t="s">
        <v>19</v>
      </c>
      <c r="B51" t="s">
        <v>23</v>
      </c>
      <c r="C51">
        <v>0.328056250366541</v>
      </c>
      <c r="D51">
        <v>0.64967245208436</v>
      </c>
      <c r="E51">
        <v>0.971288653802179</v>
      </c>
    </row>
    <row r="52" spans="1:5" ht="14.25">
      <c r="A52" t="s">
        <v>24</v>
      </c>
      <c r="B52" t="s">
        <v>23</v>
      </c>
      <c r="C52">
        <v>0.278479021027128</v>
      </c>
      <c r="D52">
        <v>0.719002705821902</v>
      </c>
      <c r="E52">
        <v>1.15952639061668</v>
      </c>
    </row>
    <row r="53" spans="1:5" ht="14.25">
      <c r="A53" t="s">
        <v>24</v>
      </c>
      <c r="B53" t="s">
        <v>22</v>
      </c>
      <c r="C53">
        <v>62.2788697925804</v>
      </c>
      <c r="D53">
        <v>62.9324490871044</v>
      </c>
      <c r="E53">
        <v>63.5860283816284</v>
      </c>
    </row>
    <row r="54" spans="1:5" ht="14.25">
      <c r="A54" t="s">
        <v>24</v>
      </c>
      <c r="B54" t="s">
        <v>21</v>
      </c>
      <c r="C54">
        <v>35.5448049066327</v>
      </c>
      <c r="D54">
        <v>36.3485482070737</v>
      </c>
      <c r="E54">
        <v>37.1522915075147</v>
      </c>
    </row>
    <row r="55" spans="1:5" ht="14.25">
      <c r="A55" t="s">
        <v>24</v>
      </c>
      <c r="B55" t="s">
        <v>20</v>
      </c>
      <c r="C55">
        <v>1619.02515352987</v>
      </c>
      <c r="D55">
        <v>1638.05</v>
      </c>
      <c r="E55">
        <v>1657.07484647013</v>
      </c>
    </row>
    <row r="56" spans="1:5" ht="14.25">
      <c r="A56" t="s">
        <v>25</v>
      </c>
      <c r="B56" t="s">
        <v>20</v>
      </c>
      <c r="C56">
        <v>1361.34692550169</v>
      </c>
      <c r="D56">
        <v>1376.15</v>
      </c>
      <c r="E56">
        <v>1390.95307449831</v>
      </c>
    </row>
    <row r="57" spans="1:5" ht="14.25">
      <c r="A57" t="s">
        <v>25</v>
      </c>
      <c r="B57" t="s">
        <v>21</v>
      </c>
      <c r="C57">
        <v>31.8712559483543</v>
      </c>
      <c r="D57">
        <v>32.9421468279848</v>
      </c>
      <c r="E57">
        <v>34.0130377076152</v>
      </c>
    </row>
    <row r="58" spans="1:5" ht="14.25">
      <c r="A58" t="s">
        <v>25</v>
      </c>
      <c r="B58" t="s">
        <v>22</v>
      </c>
      <c r="C58">
        <v>64.3323456175996</v>
      </c>
      <c r="D58">
        <v>64.7281973830237</v>
      </c>
      <c r="E58">
        <v>65.1240491484479</v>
      </c>
    </row>
    <row r="59" spans="1:5" ht="14.25">
      <c r="A59" t="s">
        <v>25</v>
      </c>
      <c r="B59" t="s">
        <v>23</v>
      </c>
      <c r="C59">
        <v>1.37332694824</v>
      </c>
      <c r="D59">
        <v>2.3296557889915</v>
      </c>
      <c r="E59">
        <v>3.285984629743</v>
      </c>
    </row>
    <row r="60" spans="1:5" ht="14.25">
      <c r="A60" t="s">
        <v>26</v>
      </c>
      <c r="B60" t="s">
        <v>20</v>
      </c>
      <c r="C60">
        <v>0</v>
      </c>
      <c r="D60">
        <v>0</v>
      </c>
      <c r="E60">
        <v>0</v>
      </c>
    </row>
    <row r="61" spans="1:5" ht="14.25">
      <c r="A61" t="s">
        <v>26</v>
      </c>
      <c r="B61" t="s">
        <v>21</v>
      </c>
      <c r="C61">
        <v>100</v>
      </c>
      <c r="D61">
        <v>100</v>
      </c>
      <c r="E61">
        <v>100</v>
      </c>
    </row>
    <row r="62" spans="1:5" ht="14.25">
      <c r="A62" t="s">
        <v>26</v>
      </c>
      <c r="B62" t="s">
        <v>22</v>
      </c>
      <c r="C62">
        <v>0</v>
      </c>
      <c r="D62">
        <v>0</v>
      </c>
      <c r="E62">
        <v>0</v>
      </c>
    </row>
    <row r="63" spans="1:5" ht="14.25">
      <c r="A63" t="s">
        <v>26</v>
      </c>
      <c r="B63" t="s">
        <v>23</v>
      </c>
      <c r="C63">
        <v>0</v>
      </c>
      <c r="D63">
        <v>0</v>
      </c>
      <c r="E63">
        <v>0</v>
      </c>
    </row>
    <row r="64" spans="1:5" ht="14.25">
      <c r="A64" t="s">
        <v>18</v>
      </c>
      <c r="B64" t="s">
        <v>27</v>
      </c>
      <c r="C64">
        <v>102.903489745594</v>
      </c>
      <c r="D64">
        <v>105.3</v>
      </c>
      <c r="E64">
        <v>107.696510254406</v>
      </c>
    </row>
    <row r="65" spans="1:5" ht="14.25">
      <c r="A65" t="s">
        <v>32</v>
      </c>
      <c r="B65" t="s">
        <v>27</v>
      </c>
      <c r="C65">
        <v>16.4263349650532</v>
      </c>
      <c r="D65">
        <v>21.5</v>
      </c>
      <c r="E65">
        <v>26.5736650349468</v>
      </c>
    </row>
    <row r="66" spans="1:5" ht="14.25">
      <c r="A66" t="s">
        <v>18</v>
      </c>
      <c r="B66" t="s">
        <v>7</v>
      </c>
      <c r="C66">
        <v>118.524517185413</v>
      </c>
      <c r="D66">
        <v>118.609052811915</v>
      </c>
      <c r="E66">
        <v>118.693588438417</v>
      </c>
    </row>
    <row r="67" spans="1:5" ht="14.25">
      <c r="A67" t="s">
        <v>32</v>
      </c>
      <c r="B67" t="s">
        <v>7</v>
      </c>
      <c r="C67">
        <v>47.7321249888825</v>
      </c>
      <c r="D67">
        <v>48.0406071611635</v>
      </c>
      <c r="E67">
        <v>48.3490893334445</v>
      </c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70"/>
  <sheetViews>
    <sheetView zoomScalePageLayoutView="0" workbookViewId="0" topLeftCell="P1">
      <selection activeCell="H9" sqref="H9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  <col min="7" max="7" width="16.28125" style="0" bestFit="1" customWidth="1"/>
    <col min="8" max="8" width="25.00390625" style="0" customWidth="1"/>
    <col min="9" max="9" width="26.00390625" style="0" bestFit="1" customWidth="1"/>
    <col min="10" max="10" width="12.00390625" style="0" customWidth="1"/>
    <col min="11" max="11" width="15.28125" style="0" customWidth="1"/>
    <col min="12" max="12" width="8.8515625" style="0" bestFit="1" customWidth="1"/>
    <col min="13" max="13" width="11.140625" style="0" customWidth="1"/>
    <col min="14" max="14" width="9.28125" style="0" customWidth="1"/>
    <col min="15" max="15" width="5.57421875" style="0" bestFit="1" customWidth="1"/>
    <col min="16" max="16" width="7.00390625" style="0" customWidth="1"/>
    <col min="17" max="18" width="5.57421875" style="0" bestFit="1" customWidth="1"/>
    <col min="19" max="19" width="7.421875" style="0" customWidth="1"/>
    <col min="20" max="20" width="5.57421875" style="0" bestFit="1" customWidth="1"/>
    <col min="22" max="22" width="32.57421875" style="0" customWidth="1"/>
  </cols>
  <sheetData>
    <row r="1" spans="1:37" ht="14.25">
      <c r="A1" s="8" t="s">
        <v>0</v>
      </c>
      <c r="B1" s="8" t="s">
        <v>1</v>
      </c>
      <c r="C1" s="8">
        <v>90.1930348357037</v>
      </c>
      <c r="D1" s="8">
        <v>91.0492439042115</v>
      </c>
      <c r="E1" s="8">
        <v>91.9054529727192</v>
      </c>
      <c r="V1" s="35" t="s">
        <v>88</v>
      </c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7" ht="14.25">
      <c r="A2" s="8" t="s">
        <v>2</v>
      </c>
      <c r="B2" s="8" t="s">
        <v>1</v>
      </c>
      <c r="C2" s="8">
        <v>72.9483801323028</v>
      </c>
      <c r="D2" s="8">
        <v>75.4851778981021</v>
      </c>
      <c r="E2" s="8">
        <v>78.0219756639014</v>
      </c>
      <c r="V2" s="11"/>
      <c r="W2" s="34" t="s">
        <v>64</v>
      </c>
      <c r="X2" s="34"/>
      <c r="Y2" s="34"/>
      <c r="Z2" s="34" t="s">
        <v>65</v>
      </c>
      <c r="AA2" s="34"/>
      <c r="AB2" s="34"/>
      <c r="AC2" s="44" t="s">
        <v>67</v>
      </c>
      <c r="AD2" s="44"/>
      <c r="AE2" s="44"/>
      <c r="AF2" s="44" t="s">
        <v>68</v>
      </c>
      <c r="AG2" s="44"/>
      <c r="AH2" s="44"/>
      <c r="AI2" s="44" t="s">
        <v>87</v>
      </c>
      <c r="AJ2" s="44"/>
      <c r="AK2" s="44"/>
    </row>
    <row r="3" spans="1:37" ht="14.25">
      <c r="A3" s="8" t="s">
        <v>3</v>
      </c>
      <c r="B3" s="8" t="s">
        <v>1</v>
      </c>
      <c r="C3" s="8">
        <v>88.7747787877525</v>
      </c>
      <c r="D3" s="8">
        <v>89.9195766532075</v>
      </c>
      <c r="E3" s="8">
        <v>91.0643745186625</v>
      </c>
      <c r="H3" s="11" t="s">
        <v>60</v>
      </c>
      <c r="I3" s="35">
        <v>3</v>
      </c>
      <c r="J3" s="35"/>
      <c r="K3" s="35"/>
      <c r="L3" s="35">
        <v>4</v>
      </c>
      <c r="M3" s="35"/>
      <c r="N3" s="35"/>
      <c r="V3" s="11" t="s">
        <v>85</v>
      </c>
      <c r="W3" s="10">
        <v>-0.99</v>
      </c>
      <c r="X3" s="31" t="s">
        <v>36</v>
      </c>
      <c r="Y3" s="10">
        <v>0.99</v>
      </c>
      <c r="Z3" s="10">
        <v>-0.99</v>
      </c>
      <c r="AA3" s="31" t="s">
        <v>36</v>
      </c>
      <c r="AB3" s="10">
        <v>0.99</v>
      </c>
      <c r="AC3" s="10">
        <v>-0.99</v>
      </c>
      <c r="AD3" s="31" t="s">
        <v>36</v>
      </c>
      <c r="AE3" s="10">
        <v>0.99</v>
      </c>
      <c r="AF3" s="10">
        <v>-0.99</v>
      </c>
      <c r="AG3" s="31" t="s">
        <v>36</v>
      </c>
      <c r="AH3" s="10">
        <v>0.99</v>
      </c>
      <c r="AI3" s="10">
        <v>-0.99</v>
      </c>
      <c r="AJ3" s="31" t="s">
        <v>36</v>
      </c>
      <c r="AK3" s="10">
        <v>0.99</v>
      </c>
    </row>
    <row r="4" spans="1:37" ht="14.25">
      <c r="A4" s="8" t="s">
        <v>4</v>
      </c>
      <c r="B4" s="8" t="s">
        <v>1</v>
      </c>
      <c r="C4" s="8">
        <v>68.9336785133524</v>
      </c>
      <c r="D4" s="8">
        <v>69.5453131056915</v>
      </c>
      <c r="E4" s="8">
        <v>70.1569476980305</v>
      </c>
      <c r="H4" s="11" t="s">
        <v>55</v>
      </c>
      <c r="I4" s="10">
        <v>-0.99</v>
      </c>
      <c r="J4" s="9" t="s">
        <v>36</v>
      </c>
      <c r="K4" s="10">
        <v>0.99</v>
      </c>
      <c r="L4" s="10">
        <v>-0.99</v>
      </c>
      <c r="M4" s="9" t="s">
        <v>36</v>
      </c>
      <c r="N4" s="10">
        <v>0.99</v>
      </c>
      <c r="V4" s="11" t="s">
        <v>56</v>
      </c>
      <c r="W4" s="19">
        <f aca="true" t="shared" si="0" ref="W4:Y6">C1</f>
        <v>90.1930348357037</v>
      </c>
      <c r="X4" s="19">
        <f t="shared" si="0"/>
        <v>91.0492439042115</v>
      </c>
      <c r="Y4" s="19">
        <f t="shared" si="0"/>
        <v>91.9054529727192</v>
      </c>
      <c r="Z4" s="19">
        <f>VZV_priority!C1</f>
        <v>79.1970965536138</v>
      </c>
      <c r="AA4" s="19">
        <f>VZV_priority!D1</f>
        <v>79.9675759089841</v>
      </c>
      <c r="AB4" s="19">
        <f>VZV_priority!E1</f>
        <v>80.7380552643543</v>
      </c>
      <c r="AC4" s="19">
        <f>VZV_priority_8PV!C1</f>
        <v>79.1970965536138</v>
      </c>
      <c r="AD4" s="19">
        <f>VZV_priority_8PV!D1</f>
        <v>79.9675759089841</v>
      </c>
      <c r="AE4" s="19">
        <f>VZV_priority_8PV!E1</f>
        <v>80.7380552643543</v>
      </c>
      <c r="AF4" s="19">
        <f>VZV_priority_8NVZ!C1</f>
        <v>79.1970965536138</v>
      </c>
      <c r="AG4" s="19">
        <f>VZV_priority_8NVZ!D1</f>
        <v>79.9675759089841</v>
      </c>
      <c r="AH4" s="19">
        <f>VZV_priority_8NVZ!E1</f>
        <v>80.7380552643543</v>
      </c>
      <c r="AI4" s="19">
        <f>VZV_priority_8PV_8NVZ!C1</f>
        <v>79.1970965536138</v>
      </c>
      <c r="AJ4" s="19">
        <f>VZV_priority_8PV_8NVZ!D1</f>
        <v>79.9675759089841</v>
      </c>
      <c r="AK4" s="19">
        <f>VZV_priority_8PV_8NVZ!E1</f>
        <v>80.7380552643543</v>
      </c>
    </row>
    <row r="5" spans="1:37" ht="14.25">
      <c r="A5" s="8" t="s">
        <v>5</v>
      </c>
      <c r="B5" s="8" t="s">
        <v>1</v>
      </c>
      <c r="C5" s="8">
        <v>69.7849310512784</v>
      </c>
      <c r="D5" s="8">
        <v>70.426381251051</v>
      </c>
      <c r="E5" s="8">
        <v>71.0678314508236</v>
      </c>
      <c r="H5" s="11" t="s">
        <v>56</v>
      </c>
      <c r="I5" s="21">
        <f>C1</f>
        <v>90.1930348357037</v>
      </c>
      <c r="J5" s="21">
        <f>D1</f>
        <v>91.0492439042115</v>
      </c>
      <c r="K5" s="21">
        <f>E1</f>
        <v>91.9054529727192</v>
      </c>
      <c r="L5" s="21">
        <f>4_rampy_6_VZV!C1</f>
        <v>93.8912799578331</v>
      </c>
      <c r="M5" s="21">
        <f>4_rampy_6_VZV!D1</f>
        <v>94.8024166996105</v>
      </c>
      <c r="N5" s="21">
        <f>4_rampy_6_VZV!E1</f>
        <v>95.713553441388</v>
      </c>
      <c r="V5" s="11" t="s">
        <v>63</v>
      </c>
      <c r="W5" s="19">
        <f t="shared" si="0"/>
        <v>72.9483801323028</v>
      </c>
      <c r="X5" s="19">
        <f t="shared" si="0"/>
        <v>75.4851778981021</v>
      </c>
      <c r="Y5" s="19">
        <f t="shared" si="0"/>
        <v>78.0219756639014</v>
      </c>
      <c r="Z5" s="19">
        <f>VZV_priority!C2</f>
        <v>84.3970687298929</v>
      </c>
      <c r="AA5" s="19">
        <f>VZV_priority!D2</f>
        <v>87.0626871705346</v>
      </c>
      <c r="AB5" s="19">
        <f>VZV_priority!E2</f>
        <v>89.7283056111762</v>
      </c>
      <c r="AC5" s="19">
        <f>VZV_priority_8PV!C2</f>
        <v>63.1815305327482</v>
      </c>
      <c r="AD5" s="19">
        <f>VZV_priority_8PV!D2</f>
        <v>66.1959475209671</v>
      </c>
      <c r="AE5" s="19">
        <f>VZV_priority_8PV!E2</f>
        <v>69.2103645091859</v>
      </c>
      <c r="AF5" s="19">
        <f>VZV_priority_8NVZ!C2</f>
        <v>53.5918243162581</v>
      </c>
      <c r="AG5" s="19">
        <f>VZV_priority_8NVZ!D2</f>
        <v>55.6395825678362</v>
      </c>
      <c r="AH5" s="19">
        <f>VZV_priority_8NVZ!E2</f>
        <v>57.6873408194144</v>
      </c>
      <c r="AI5" s="19">
        <f>VZV_priority_8PV_8NVZ!C2</f>
        <v>42.024708465237</v>
      </c>
      <c r="AJ5" s="19">
        <f>VZV_priority_8PV_8NVZ!D2</f>
        <v>44.1232778320003</v>
      </c>
      <c r="AK5" s="19">
        <f>VZV_priority_8PV_8NVZ!E2</f>
        <v>46.2218471987636</v>
      </c>
    </row>
    <row r="6" spans="1:37" ht="14.25">
      <c r="A6" s="8" t="s">
        <v>28</v>
      </c>
      <c r="B6" s="8" t="s">
        <v>1</v>
      </c>
      <c r="C6" s="8">
        <v>91.4485694373602</v>
      </c>
      <c r="D6" s="8">
        <v>93.4298860076679</v>
      </c>
      <c r="E6" s="8">
        <v>95.4112025779755</v>
      </c>
      <c r="H6" s="11" t="s">
        <v>57</v>
      </c>
      <c r="I6" s="21">
        <f aca="true" t="shared" si="1" ref="I6:K9">C8</f>
        <v>5.66386336181702</v>
      </c>
      <c r="J6" s="21">
        <f t="shared" si="1"/>
        <v>6.78149996844599</v>
      </c>
      <c r="K6" s="21">
        <f t="shared" si="1"/>
        <v>7.89913657507497</v>
      </c>
      <c r="L6" s="21">
        <f>4_rampy_6_VZV!C8</f>
        <v>6.39338809613653</v>
      </c>
      <c r="M6" s="21">
        <f>4_rampy_6_VZV!D8</f>
        <v>8.08320277576207</v>
      </c>
      <c r="N6" s="21">
        <f>4_rampy_6_VZV!E8</f>
        <v>9.77301745538761</v>
      </c>
      <c r="V6" s="11" t="s">
        <v>89</v>
      </c>
      <c r="W6" s="19">
        <f t="shared" si="0"/>
        <v>88.7747787877525</v>
      </c>
      <c r="X6" s="19">
        <f t="shared" si="0"/>
        <v>89.9195766532075</v>
      </c>
      <c r="Y6" s="19">
        <f t="shared" si="0"/>
        <v>91.0643745186625</v>
      </c>
      <c r="Z6" s="19">
        <f>VZV_priority!C3</f>
        <v>98.9958046109421</v>
      </c>
      <c r="AA6" s="19">
        <f>VZV_priority!D3</f>
        <v>99.1873015140919</v>
      </c>
      <c r="AB6" s="19">
        <f>VZV_priority!E3</f>
        <v>99.3787984172417</v>
      </c>
      <c r="AC6" s="19">
        <f>VZV_priority_8PV!C3</f>
        <v>83.2300383831928</v>
      </c>
      <c r="AD6" s="19">
        <f>VZV_priority_8PV!D3</f>
        <v>83.6970898853135</v>
      </c>
      <c r="AE6" s="19">
        <f>VZV_priority_8PV!E3</f>
        <v>84.1641413874342</v>
      </c>
      <c r="AF6" s="19">
        <f>VZV_priority_8NVZ!C3</f>
        <v>97.2021954256326</v>
      </c>
      <c r="AG6" s="19">
        <f>VZV_priority_8NVZ!D3</f>
        <v>97.4497353778083</v>
      </c>
      <c r="AH6" s="19">
        <f>VZV_priority_8NVZ!E3</f>
        <v>97.697275329984</v>
      </c>
      <c r="AI6" s="19">
        <f>VZV_priority_8PV_8NVZ!C3</f>
        <v>78.9447947604025</v>
      </c>
      <c r="AJ6" s="19">
        <f>VZV_priority_8PV_8NVZ!D3</f>
        <v>79.332010523456</v>
      </c>
      <c r="AK6" s="19">
        <f>VZV_priority_8PV_8NVZ!E3</f>
        <v>79.7192262865095</v>
      </c>
    </row>
    <row r="7" spans="1:37" ht="14.25">
      <c r="A7" s="8" t="s">
        <v>29</v>
      </c>
      <c r="B7" s="8" t="s">
        <v>1</v>
      </c>
      <c r="C7" s="8">
        <v>0.221307074825294</v>
      </c>
      <c r="D7" s="8">
        <v>1.85731555880337</v>
      </c>
      <c r="E7" s="8">
        <v>3.49332404278145</v>
      </c>
      <c r="H7" s="11" t="s">
        <v>58</v>
      </c>
      <c r="I7" s="21">
        <f t="shared" si="1"/>
        <v>36.3109755279498</v>
      </c>
      <c r="J7" s="21">
        <f t="shared" si="1"/>
        <v>44.3063410068981</v>
      </c>
      <c r="K7" s="21">
        <f t="shared" si="1"/>
        <v>52.3017064858465</v>
      </c>
      <c r="L7" s="21">
        <f>4_rampy_6_VZV!C9</f>
        <v>47.8068800300833</v>
      </c>
      <c r="M7" s="21">
        <f>4_rampy_6_VZV!D9</f>
        <v>56.0966866617646</v>
      </c>
      <c r="N7" s="21">
        <f>4_rampy_6_VZV!E9</f>
        <v>64.386493293446</v>
      </c>
      <c r="V7" s="11" t="s">
        <v>57</v>
      </c>
      <c r="W7" s="19">
        <f aca="true" t="shared" si="2" ref="W7:Y11">C8</f>
        <v>5.66386336181702</v>
      </c>
      <c r="X7" s="19">
        <f t="shared" si="2"/>
        <v>6.78149996844599</v>
      </c>
      <c r="Y7" s="19">
        <f t="shared" si="2"/>
        <v>7.89913657507497</v>
      </c>
      <c r="Z7" s="19">
        <f>VZV_priority!C9</f>
        <v>5.02299632723471</v>
      </c>
      <c r="AA7" s="19">
        <f>VZV_priority!D9</f>
        <v>5.98832717336022</v>
      </c>
      <c r="AB7" s="19">
        <f>VZV_priority!E9</f>
        <v>6.95365801948574</v>
      </c>
      <c r="AC7" s="19">
        <f>VZV_priority_8PV!C9</f>
        <v>5.02299632723471</v>
      </c>
      <c r="AD7" s="19">
        <f>VZV_priority_8PV!D9</f>
        <v>5.98832717336022</v>
      </c>
      <c r="AE7" s="19">
        <f>VZV_priority_8PV!E9</f>
        <v>6.95365801948574</v>
      </c>
      <c r="AF7" s="19">
        <f>VZV_priority_8NVZ!C9</f>
        <v>5.02299632723471</v>
      </c>
      <c r="AG7" s="19">
        <f>VZV_priority_8NVZ!D9</f>
        <v>5.98832717336022</v>
      </c>
      <c r="AH7" s="19">
        <f>VZV_priority_8NVZ!E9</f>
        <v>6.95365801948574</v>
      </c>
      <c r="AI7" s="19">
        <f>VZV_priority_8PV_8NVZ!C9</f>
        <v>5.02299632723471</v>
      </c>
      <c r="AJ7" s="19">
        <f>VZV_priority_8PV_8NVZ!D9</f>
        <v>5.98832717336022</v>
      </c>
      <c r="AK7" s="19">
        <f>VZV_priority_8PV_8NVZ!E9</f>
        <v>6.95365801948574</v>
      </c>
    </row>
    <row r="8" spans="1:37" ht="14.25">
      <c r="A8" s="8" t="s">
        <v>30</v>
      </c>
      <c r="B8" s="8" t="s">
        <v>10</v>
      </c>
      <c r="C8" s="8">
        <v>5.66386336181702</v>
      </c>
      <c r="D8" s="8">
        <v>6.78149996844599</v>
      </c>
      <c r="E8" s="8">
        <v>7.89913657507497</v>
      </c>
      <c r="H8" s="11" t="s">
        <v>59</v>
      </c>
      <c r="I8" s="21">
        <f t="shared" si="1"/>
        <v>2.97438172880184</v>
      </c>
      <c r="J8" s="21">
        <f t="shared" si="1"/>
        <v>3.35</v>
      </c>
      <c r="K8" s="21">
        <f t="shared" si="1"/>
        <v>3.72561827119816</v>
      </c>
      <c r="L8" s="21">
        <f>4_rampy_6_VZV!C10</f>
        <v>3.2312663358636</v>
      </c>
      <c r="M8" s="21">
        <f>4_rampy_6_VZV!D10</f>
        <v>3.7</v>
      </c>
      <c r="N8" s="21">
        <f>4_rampy_6_VZV!E10</f>
        <v>4.1687336641364</v>
      </c>
      <c r="V8" s="11" t="s">
        <v>58</v>
      </c>
      <c r="W8" s="19">
        <f t="shared" si="2"/>
        <v>36.3109755279498</v>
      </c>
      <c r="X8" s="19">
        <f t="shared" si="2"/>
        <v>44.3063410068981</v>
      </c>
      <c r="Y8" s="19">
        <f t="shared" si="2"/>
        <v>52.3017064858465</v>
      </c>
      <c r="Z8" s="19">
        <f>VZV_priority!C10</f>
        <v>35.7497022737307</v>
      </c>
      <c r="AA8" s="19">
        <f>VZV_priority!D10</f>
        <v>40.7720077107737</v>
      </c>
      <c r="AB8" s="19">
        <f>VZV_priority!E10</f>
        <v>45.7943131478168</v>
      </c>
      <c r="AC8" s="19">
        <f>VZV_priority_8PV!C10</f>
        <v>35.7497022737307</v>
      </c>
      <c r="AD8" s="19">
        <f>VZV_priority_8PV!D10</f>
        <v>40.7720077107737</v>
      </c>
      <c r="AE8" s="19">
        <f>VZV_priority_8PV!E10</f>
        <v>45.7943131478168</v>
      </c>
      <c r="AF8" s="19">
        <f>VZV_priority_8NVZ!C10</f>
        <v>35.7497022737307</v>
      </c>
      <c r="AG8" s="19">
        <f>VZV_priority_8NVZ!D10</f>
        <v>40.7720077107737</v>
      </c>
      <c r="AH8" s="19">
        <f>VZV_priority_8NVZ!E10</f>
        <v>45.7943131478168</v>
      </c>
      <c r="AI8" s="19">
        <f>VZV_priority_8PV_8NVZ!C10</f>
        <v>35.7497022737307</v>
      </c>
      <c r="AJ8" s="19">
        <f>VZV_priority_8PV_8NVZ!D10</f>
        <v>40.7720077107737</v>
      </c>
      <c r="AK8" s="19">
        <f>VZV_priority_8PV_8NVZ!E10</f>
        <v>45.7943131478168</v>
      </c>
    </row>
    <row r="9" spans="1:37" ht="14.25">
      <c r="A9" s="8" t="s">
        <v>30</v>
      </c>
      <c r="B9" s="8" t="s">
        <v>11</v>
      </c>
      <c r="C9" s="8">
        <v>36.3109755279498</v>
      </c>
      <c r="D9" s="8">
        <v>44.3063410068981</v>
      </c>
      <c r="E9" s="8">
        <v>52.3017064858465</v>
      </c>
      <c r="H9" s="11" t="s">
        <v>61</v>
      </c>
      <c r="I9" s="21">
        <f t="shared" si="1"/>
        <v>78.9059968943432</v>
      </c>
      <c r="J9" s="21">
        <f t="shared" si="1"/>
        <v>82.0727319039217</v>
      </c>
      <c r="K9" s="21">
        <f t="shared" si="1"/>
        <v>85.2394669135002</v>
      </c>
      <c r="L9" s="21">
        <f>4_rampy_6_VZV!C11</f>
        <v>72.2364341694391</v>
      </c>
      <c r="M9" s="21">
        <f>4_rampy_6_VZV!D11</f>
        <v>77.4301687130502</v>
      </c>
      <c r="N9" s="21">
        <f>4_rampy_6_VZV!E11</f>
        <v>82.6239032566612</v>
      </c>
      <c r="V9" s="11" t="s">
        <v>59</v>
      </c>
      <c r="W9" s="19">
        <f t="shared" si="2"/>
        <v>2.97438172880184</v>
      </c>
      <c r="X9" s="19">
        <f t="shared" si="2"/>
        <v>3.35</v>
      </c>
      <c r="Y9" s="19">
        <f t="shared" si="2"/>
        <v>3.72561827119816</v>
      </c>
      <c r="Z9" s="19">
        <f>VZV_priority!C8</f>
        <v>2.9030924756189</v>
      </c>
      <c r="AA9" s="19">
        <f>VZV_priority!D8</f>
        <v>3.1</v>
      </c>
      <c r="AB9" s="19">
        <f>VZV_priority!E8</f>
        <v>3.2969075243811</v>
      </c>
      <c r="AC9" s="19">
        <f>VZV_priority_8PV!C8</f>
        <v>2.9030924756189</v>
      </c>
      <c r="AD9" s="19">
        <f>VZV_priority_8PV!D8</f>
        <v>3.1</v>
      </c>
      <c r="AE9" s="19">
        <f>VZV_priority_8PV!E8</f>
        <v>3.2969075243811</v>
      </c>
      <c r="AF9" s="19">
        <f>VZV_priority_8NVZ!C8</f>
        <v>2.9030924756189</v>
      </c>
      <c r="AG9" s="19">
        <f>VZV_priority_8NVZ!D8</f>
        <v>3.1</v>
      </c>
      <c r="AH9" s="19">
        <f>VZV_priority_8NVZ!E8</f>
        <v>3.2969075243811</v>
      </c>
      <c r="AI9" s="19">
        <f>VZV_priority_8PV_8NVZ!C8</f>
        <v>2.9030924756189</v>
      </c>
      <c r="AJ9" s="19">
        <f>VZV_priority_8PV_8NVZ!D8</f>
        <v>3.1</v>
      </c>
      <c r="AK9" s="19">
        <f>VZV_priority_8PV_8NVZ!E8</f>
        <v>3.2969075243811</v>
      </c>
    </row>
    <row r="10" spans="1:37" ht="14.25">
      <c r="A10" s="8" t="s">
        <v>30</v>
      </c>
      <c r="B10" s="8" t="s">
        <v>8</v>
      </c>
      <c r="C10" s="8">
        <v>2.97438172880184</v>
      </c>
      <c r="D10" s="8">
        <v>3.35</v>
      </c>
      <c r="E10" s="8">
        <v>3.72561827119816</v>
      </c>
      <c r="I10" s="24"/>
      <c r="J10" s="24"/>
      <c r="K10" s="24"/>
      <c r="L10" s="24"/>
      <c r="M10" s="24"/>
      <c r="N10" s="24"/>
      <c r="V10" s="11" t="s">
        <v>61</v>
      </c>
      <c r="W10" s="19">
        <f t="shared" si="2"/>
        <v>78.9059968943432</v>
      </c>
      <c r="X10" s="19">
        <f t="shared" si="2"/>
        <v>82.0727319039217</v>
      </c>
      <c r="Y10" s="19">
        <f t="shared" si="2"/>
        <v>85.2394669135002</v>
      </c>
      <c r="Z10" s="19">
        <f>VZV_priority!C11</f>
        <v>81.2220130996446</v>
      </c>
      <c r="AA10" s="19">
        <f>VZV_priority!D11</f>
        <v>84.5699759921899</v>
      </c>
      <c r="AB10" s="19">
        <f>VZV_priority!E11</f>
        <v>87.9179388847353</v>
      </c>
      <c r="AC10" s="19">
        <f>VZV_priority_8PV!C11</f>
        <v>81.2220130996446</v>
      </c>
      <c r="AD10" s="19">
        <f>VZV_priority_8PV!D11</f>
        <v>84.5699759921899</v>
      </c>
      <c r="AE10" s="19">
        <f>VZV_priority_8PV!E11</f>
        <v>87.9179388847353</v>
      </c>
      <c r="AF10" s="19">
        <f>VZV_priority_8NVZ!C11</f>
        <v>81.2220130996446</v>
      </c>
      <c r="AG10" s="19">
        <f>VZV_priority_8NVZ!D11</f>
        <v>84.5699759921899</v>
      </c>
      <c r="AH10" s="19">
        <f>VZV_priority_8NVZ!E11</f>
        <v>87.9179388847353</v>
      </c>
      <c r="AI10" s="19">
        <f>VZV_priority_8PV_8NVZ!C11</f>
        <v>81.2220130996446</v>
      </c>
      <c r="AJ10" s="19">
        <f>VZV_priority_8PV_8NVZ!D11</f>
        <v>84.5699759921899</v>
      </c>
      <c r="AK10" s="19">
        <f>VZV_priority_8PV_8NVZ!E11</f>
        <v>87.9179388847353</v>
      </c>
    </row>
    <row r="11" spans="1:37" ht="14.25">
      <c r="A11" s="8" t="s">
        <v>30</v>
      </c>
      <c r="B11" s="8" t="s">
        <v>31</v>
      </c>
      <c r="C11" s="8">
        <v>78.9059968943432</v>
      </c>
      <c r="D11" s="8">
        <v>82.0727319039217</v>
      </c>
      <c r="E11" s="8">
        <v>85.2394669135002</v>
      </c>
      <c r="V11" s="11" t="s">
        <v>81</v>
      </c>
      <c r="W11" s="19">
        <f t="shared" si="2"/>
        <v>6.47314309094745</v>
      </c>
      <c r="X11" s="19">
        <f t="shared" si="2"/>
        <v>11.0548897781255</v>
      </c>
      <c r="Y11" s="19">
        <f t="shared" si="2"/>
        <v>15.6366364653036</v>
      </c>
      <c r="Z11" s="19">
        <f>VZV_priority!C12</f>
        <v>11.8513583532776</v>
      </c>
      <c r="AA11" s="19">
        <f>VZV_priority!D12</f>
        <v>19.0345775428961</v>
      </c>
      <c r="AB11" s="19">
        <f>VZV_priority!E12</f>
        <v>26.2177967325147</v>
      </c>
      <c r="AC11" s="19">
        <f>VZV_priority_8PV!C12</f>
        <v>6.64816369089711</v>
      </c>
      <c r="AD11" s="19">
        <f>VZV_priority_8PV!D12</f>
        <v>10.2068542581317</v>
      </c>
      <c r="AE11" s="19">
        <f>VZV_priority_8PV!E12</f>
        <v>13.7655448253663</v>
      </c>
      <c r="AF11" s="19">
        <f>VZV_priority_8NVZ!C12</f>
        <v>4.92318108907766</v>
      </c>
      <c r="AG11" s="19">
        <f>VZV_priority_8NVZ!D12</f>
        <v>6.62362012541237</v>
      </c>
      <c r="AH11" s="19">
        <f>VZV_priority_8NVZ!E12</f>
        <v>8.32405916174708</v>
      </c>
      <c r="AI11" s="19">
        <f>VZV_priority_8PV_8NVZ!C12</f>
        <v>4.693321234174</v>
      </c>
      <c r="AJ11" s="19">
        <f>VZV_priority_8PV_8NVZ!D12</f>
        <v>6.32203835652757</v>
      </c>
      <c r="AK11" s="19">
        <f>VZV_priority_8PV_8NVZ!E12</f>
        <v>7.95075547888114</v>
      </c>
    </row>
    <row r="12" spans="1:37" ht="14.25">
      <c r="A12" s="8" t="s">
        <v>6</v>
      </c>
      <c r="B12" s="8" t="s">
        <v>7</v>
      </c>
      <c r="C12" s="8">
        <v>6.47314309094745</v>
      </c>
      <c r="D12" s="8">
        <v>11.0548897781255</v>
      </c>
      <c r="E12" s="8">
        <v>15.6366364653036</v>
      </c>
      <c r="V12" s="11" t="s">
        <v>82</v>
      </c>
      <c r="W12" s="19">
        <f>C19</f>
        <v>41.5081409654243</v>
      </c>
      <c r="X12" s="19">
        <f>D19</f>
        <v>61.6</v>
      </c>
      <c r="Y12" s="19">
        <f>E19</f>
        <v>81.6918590345757</v>
      </c>
      <c r="Z12" s="19">
        <f>VZV_priority!C19</f>
        <v>50.1868572072504</v>
      </c>
      <c r="AA12" s="19">
        <f>VZV_priority!D19</f>
        <v>73.6</v>
      </c>
      <c r="AB12" s="19">
        <f>VZV_priority!E19</f>
        <v>97.0131427927496</v>
      </c>
      <c r="AC12" s="19">
        <f>VZV_priority_8PV!C19</f>
        <v>37.2643240610852</v>
      </c>
      <c r="AD12" s="19">
        <f>VZV_priority_8PV!D19</f>
        <v>53.65</v>
      </c>
      <c r="AE12" s="19">
        <f>VZV_priority_8PV!E19</f>
        <v>70.0356759389148</v>
      </c>
      <c r="AF12" s="19">
        <f>VZV_priority_8NVZ!C19</f>
        <v>33.485107263809</v>
      </c>
      <c r="AG12" s="19">
        <f>VZV_priority_8NVZ!D19</f>
        <v>45.25</v>
      </c>
      <c r="AH12" s="19">
        <f>VZV_priority_8NVZ!E19</f>
        <v>57.014892736191</v>
      </c>
      <c r="AI12" s="19">
        <f>VZV_priority_8PV_8NVZ!C19</f>
        <v>32.9796930908934</v>
      </c>
      <c r="AJ12" s="19">
        <f>VZV_priority_8PV_8NVZ!D19</f>
        <v>44.55</v>
      </c>
      <c r="AK12" s="19">
        <f>VZV_priority_8PV_8NVZ!E19</f>
        <v>56.1203069091066</v>
      </c>
    </row>
    <row r="13" spans="1:37" ht="14.25">
      <c r="A13" s="8" t="s">
        <v>12</v>
      </c>
      <c r="B13" s="8" t="s">
        <v>7</v>
      </c>
      <c r="C13" s="8">
        <v>6.45144858380327</v>
      </c>
      <c r="D13" s="8">
        <v>7.82748087724264</v>
      </c>
      <c r="E13" s="8">
        <v>9.203513170682</v>
      </c>
      <c r="H13" s="11" t="s">
        <v>70</v>
      </c>
      <c r="I13" s="35">
        <v>6</v>
      </c>
      <c r="J13" s="35"/>
      <c r="K13" s="35"/>
      <c r="L13" s="35">
        <v>7</v>
      </c>
      <c r="M13" s="35"/>
      <c r="N13" s="35"/>
      <c r="O13" s="35">
        <v>8</v>
      </c>
      <c r="P13" s="35"/>
      <c r="Q13" s="35"/>
      <c r="R13" s="35">
        <v>9</v>
      </c>
      <c r="S13" s="35"/>
      <c r="T13" s="35"/>
      <c r="V13" s="11" t="s">
        <v>83</v>
      </c>
      <c r="W13" s="19">
        <f>C13</f>
        <v>6.45144858380327</v>
      </c>
      <c r="X13" s="19">
        <f>D13</f>
        <v>7.82748087724264</v>
      </c>
      <c r="Y13" s="19">
        <f>E13</f>
        <v>9.203513170682</v>
      </c>
      <c r="Z13" s="19">
        <f>VZV_priority!C13</f>
        <v>102.192911577788</v>
      </c>
      <c r="AA13" s="19">
        <f>VZV_priority!D13</f>
        <v>133.774375638649</v>
      </c>
      <c r="AB13" s="19">
        <f>VZV_priority!E13</f>
        <v>165.355839699511</v>
      </c>
      <c r="AC13" s="19">
        <f>VZV_priority_8PV!C13</f>
        <v>98.0563957866339</v>
      </c>
      <c r="AD13" s="19">
        <f>VZV_priority_8PV!D13</f>
        <v>130.043879854475</v>
      </c>
      <c r="AE13" s="19">
        <f>VZV_priority_8PV!E13</f>
        <v>162.031363922317</v>
      </c>
      <c r="AF13" s="19">
        <f>VZV_priority_8NVZ!C13</f>
        <v>102.551949278763</v>
      </c>
      <c r="AG13" s="19">
        <f>VZV_priority_8NVZ!D13</f>
        <v>134.637246637252</v>
      </c>
      <c r="AH13" s="19">
        <f>VZV_priority_8NVZ!E13</f>
        <v>166.722543995741</v>
      </c>
      <c r="AI13" s="19">
        <f>VZV_priority_8PV_8NVZ!C13</f>
        <v>98.0563957866339</v>
      </c>
      <c r="AJ13" s="19">
        <f>VZV_priority_8PV_8NVZ!D13</f>
        <v>130.043879854475</v>
      </c>
      <c r="AK13" s="19">
        <f>VZV_priority_8PV_8NVZ!E13</f>
        <v>162.031363922317</v>
      </c>
    </row>
    <row r="14" spans="1:37" ht="14.25">
      <c r="A14" s="8" t="s">
        <v>13</v>
      </c>
      <c r="B14" s="8" t="s">
        <v>7</v>
      </c>
      <c r="C14" s="8">
        <v>16.2554084567435</v>
      </c>
      <c r="D14" s="8">
        <v>18.9533632630898</v>
      </c>
      <c r="E14" s="8">
        <v>21.6513180694361</v>
      </c>
      <c r="H14" s="11" t="s">
        <v>55</v>
      </c>
      <c r="I14" s="10">
        <v>-0.99</v>
      </c>
      <c r="J14" s="9" t="s">
        <v>36</v>
      </c>
      <c r="K14" s="10">
        <v>0.99</v>
      </c>
      <c r="L14" s="10">
        <v>-0.99</v>
      </c>
      <c r="M14" s="9" t="s">
        <v>36</v>
      </c>
      <c r="N14" s="10">
        <v>0.99</v>
      </c>
      <c r="O14" s="10">
        <v>-0.99</v>
      </c>
      <c r="P14" s="9" t="s">
        <v>36</v>
      </c>
      <c r="Q14" s="10">
        <v>0.99</v>
      </c>
      <c r="R14" s="10">
        <v>-0.99</v>
      </c>
      <c r="S14" s="9" t="s">
        <v>36</v>
      </c>
      <c r="T14" s="10">
        <v>0.99</v>
      </c>
      <c r="V14" s="11" t="s">
        <v>84</v>
      </c>
      <c r="W14" s="19">
        <f>C20</f>
        <v>41.9511692927188</v>
      </c>
      <c r="X14" s="19">
        <f>D20</f>
        <v>51.5</v>
      </c>
      <c r="Y14" s="19">
        <f>E20</f>
        <v>61.0488307072812</v>
      </c>
      <c r="Z14" s="19">
        <f>VZV_priority!C20</f>
        <v>184.194826748469</v>
      </c>
      <c r="AA14" s="19">
        <f>VZV_priority!D20</f>
        <v>229.15</v>
      </c>
      <c r="AB14" s="19">
        <f>VZV_priority!E20</f>
        <v>274.105173251531</v>
      </c>
      <c r="AC14" s="19">
        <f>VZV_priority_8PV!C20</f>
        <v>180.230770560503</v>
      </c>
      <c r="AD14" s="19">
        <f>VZV_priority_8PV!D20</f>
        <v>225.6</v>
      </c>
      <c r="AE14" s="19">
        <f>VZV_priority_8PV!E20</f>
        <v>270.969229439497</v>
      </c>
      <c r="AF14" s="19">
        <f>VZV_priority_8NVZ!C20</f>
        <v>184.80322247902</v>
      </c>
      <c r="AG14" s="19">
        <f>VZV_priority_8NVZ!D20</f>
        <v>230.25</v>
      </c>
      <c r="AH14" s="19">
        <f>VZV_priority_8NVZ!E20</f>
        <v>275.69677752098</v>
      </c>
      <c r="AI14" s="19">
        <f>VZV_priority_8PV_8NVZ!C20</f>
        <v>180.230770560503</v>
      </c>
      <c r="AJ14" s="19">
        <f>VZV_priority_8PV_8NVZ!D20</f>
        <v>225.6</v>
      </c>
      <c r="AK14" s="19">
        <f>VZV_priority_8PV_8NVZ!E20</f>
        <v>270.969229439497</v>
      </c>
    </row>
    <row r="15" spans="1:37" ht="14.25">
      <c r="A15" s="8" t="s">
        <v>14</v>
      </c>
      <c r="B15" s="8" t="s">
        <v>7</v>
      </c>
      <c r="C15" s="8">
        <v>0.0278997204687828</v>
      </c>
      <c r="D15" s="8">
        <v>0.427332246404154</v>
      </c>
      <c r="E15" s="8">
        <v>0.826764772339526</v>
      </c>
      <c r="H15" s="11" t="s">
        <v>56</v>
      </c>
      <c r="I15" s="19">
        <f>C1</f>
        <v>90.1930348357037</v>
      </c>
      <c r="J15" s="19">
        <f>D1</f>
        <v>91.0492439042115</v>
      </c>
      <c r="K15" s="19">
        <f>E1</f>
        <v>91.9054529727192</v>
      </c>
      <c r="L15" s="19">
        <f>7_VZV!C1</f>
        <v>83.650935505378</v>
      </c>
      <c r="M15" s="19">
        <f>7_VZV!D1</f>
        <v>84.6566698219937</v>
      </c>
      <c r="N15" s="19">
        <f>7_VZV!E1</f>
        <v>85.6624041386094</v>
      </c>
      <c r="O15" s="19">
        <f>8_VZV!C1</f>
        <v>76.5670882261649</v>
      </c>
      <c r="P15" s="19">
        <f>8_VZV!D1</f>
        <v>77.5191630864536</v>
      </c>
      <c r="Q15" s="19">
        <f>8_VZV!E1</f>
        <v>78.4712379467423</v>
      </c>
      <c r="R15" s="19">
        <f>9_VZV!C1</f>
        <v>69.4332891187652</v>
      </c>
      <c r="S15" s="19">
        <f>9_VZV!D1</f>
        <v>70.2936643032117</v>
      </c>
      <c r="T15" s="19">
        <f>9_VZV!E1</f>
        <v>71.1540394876581</v>
      </c>
      <c r="V15" s="11" t="s">
        <v>86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14.25">
      <c r="A16" s="8" t="s">
        <v>15</v>
      </c>
      <c r="B16" s="8" t="s">
        <v>7</v>
      </c>
      <c r="C16" s="8">
        <v>13.1683969936262</v>
      </c>
      <c r="D16" s="8">
        <v>14.3494087685927</v>
      </c>
      <c r="E16" s="8">
        <v>15.5304205435592</v>
      </c>
      <c r="H16" s="11" t="s">
        <v>57</v>
      </c>
      <c r="I16" s="19">
        <f aca="true" t="shared" si="3" ref="I16:K19">C8</f>
        <v>5.66386336181702</v>
      </c>
      <c r="J16" s="19">
        <f t="shared" si="3"/>
        <v>6.78149996844599</v>
      </c>
      <c r="K16" s="19">
        <f t="shared" si="3"/>
        <v>7.89913657507497</v>
      </c>
      <c r="L16" s="19">
        <f>7_VZV!C9</f>
        <v>5.54312446946077</v>
      </c>
      <c r="M16" s="19">
        <f>7_VZV!D9</f>
        <v>6.53384457924448</v>
      </c>
      <c r="N16" s="19">
        <f>7_VZV!E9</f>
        <v>7.52456468902819</v>
      </c>
      <c r="O16" s="19">
        <f>8_VZV!C9</f>
        <v>5.21454678152673</v>
      </c>
      <c r="P16" s="19">
        <f>8_VZV!D9</f>
        <v>6.20358664561318</v>
      </c>
      <c r="Q16" s="19">
        <f>8_VZV!E9</f>
        <v>7.19262650969964</v>
      </c>
      <c r="R16" s="19">
        <f>9_VZV!C9</f>
        <v>5.04177294681993</v>
      </c>
      <c r="S16" s="19">
        <f>9_VZV!D9</f>
        <v>5.9743080785102</v>
      </c>
      <c r="T16" s="19">
        <f>9_VZV!E9</f>
        <v>6.90684321020046</v>
      </c>
      <c r="V16" s="11" t="s">
        <v>56</v>
      </c>
      <c r="W16" s="19">
        <f aca="true" t="shared" si="4" ref="W16:Y18">C1</f>
        <v>90.1930348357037</v>
      </c>
      <c r="X16" s="19">
        <f t="shared" si="4"/>
        <v>91.0492439042115</v>
      </c>
      <c r="Y16" s="19">
        <f t="shared" si="4"/>
        <v>91.9054529727192</v>
      </c>
      <c r="Z16" s="19">
        <f>VZV_priority_4_r!C1</f>
        <v>85.0536540829281</v>
      </c>
      <c r="AA16" s="19">
        <f>VZV_priority_4_r!D1</f>
        <v>85.916925929152</v>
      </c>
      <c r="AB16" s="19">
        <f>VZV_priority_4_r!E1</f>
        <v>86.780197775376</v>
      </c>
      <c r="AC16" s="19">
        <f>VZV_priority_8PV_4_r!C1</f>
        <v>85.0536540829281</v>
      </c>
      <c r="AD16" s="19">
        <f>VZV_priority_8PV_4_r!D1</f>
        <v>85.916925929152</v>
      </c>
      <c r="AE16" s="19">
        <f>VZV_priority_8PV_4_r!E1</f>
        <v>86.780197775376</v>
      </c>
      <c r="AF16" s="19">
        <f>VZV_priority_8NVZ_4_r!C1</f>
        <v>85.0536540829281</v>
      </c>
      <c r="AG16" s="19">
        <f>VZV_priority_8NVZ_4_r!D1</f>
        <v>85.916925929152</v>
      </c>
      <c r="AH16" s="19">
        <f>VZV_priority_8NVZ_4_r!E1</f>
        <v>86.780197775376</v>
      </c>
      <c r="AI16" s="19">
        <f>VZV_priority_8PV_8NVZ_4_r!C1</f>
        <v>85.0536540829281</v>
      </c>
      <c r="AJ16" s="19">
        <f>VZV_priority_8PV_8NVZ_4_r!D1</f>
        <v>85.916925929152</v>
      </c>
      <c r="AK16" s="19">
        <f>VZV_priority_8PV_8NVZ_4_r!E1</f>
        <v>86.780197775376</v>
      </c>
    </row>
    <row r="17" spans="1:37" ht="14.25">
      <c r="A17" s="8" t="s">
        <v>16</v>
      </c>
      <c r="B17" s="8" t="s">
        <v>7</v>
      </c>
      <c r="C17" s="8">
        <v>8.28261711685855</v>
      </c>
      <c r="D17" s="8">
        <v>8.73962080856571</v>
      </c>
      <c r="E17" s="8">
        <v>9.19662450027287</v>
      </c>
      <c r="H17" s="11" t="s">
        <v>58</v>
      </c>
      <c r="I17" s="19">
        <f t="shared" si="3"/>
        <v>36.3109755279498</v>
      </c>
      <c r="J17" s="19">
        <f t="shared" si="3"/>
        <v>44.3063410068981</v>
      </c>
      <c r="K17" s="19">
        <f t="shared" si="3"/>
        <v>52.3017064858465</v>
      </c>
      <c r="L17" s="19">
        <f>7_VZV!C10</f>
        <v>37.6045405127481</v>
      </c>
      <c r="M17" s="19">
        <f>7_VZV!D10</f>
        <v>42.2453564774882</v>
      </c>
      <c r="N17" s="19">
        <f>7_VZV!E10</f>
        <v>46.8861724422283</v>
      </c>
      <c r="O17" s="19">
        <f>8_VZV!C10</f>
        <v>36.6635647240301</v>
      </c>
      <c r="P17" s="19">
        <f>8_VZV!D10</f>
        <v>42.1217150164284</v>
      </c>
      <c r="Q17" s="19">
        <f>8_VZV!E10</f>
        <v>47.5798653088266</v>
      </c>
      <c r="R17" s="19">
        <f>9_VZV!C10</f>
        <v>35.5467832922725</v>
      </c>
      <c r="S17" s="19">
        <f>9_VZV!D10</f>
        <v>40.6671768904106</v>
      </c>
      <c r="T17" s="19">
        <f>9_VZV!E10</f>
        <v>45.7875704885487</v>
      </c>
      <c r="V17" s="11" t="s">
        <v>63</v>
      </c>
      <c r="W17" s="19">
        <f t="shared" si="4"/>
        <v>72.9483801323028</v>
      </c>
      <c r="X17" s="19">
        <f t="shared" si="4"/>
        <v>75.4851778981021</v>
      </c>
      <c r="Y17" s="19">
        <f t="shared" si="4"/>
        <v>78.0219756639014</v>
      </c>
      <c r="Z17" s="19">
        <f>VZV_priority_4_r!C2</f>
        <v>84.5920034528379</v>
      </c>
      <c r="AA17" s="19">
        <f>VZV_priority_4_r!D2</f>
        <v>87.2836881795398</v>
      </c>
      <c r="AB17" s="19">
        <f>VZV_priority_4_r!E2</f>
        <v>89.9753729062418</v>
      </c>
      <c r="AC17" s="19">
        <f>VZV_priority_8PV_4_r!C2</f>
        <v>63.8131616497298</v>
      </c>
      <c r="AD17" s="19">
        <f>VZV_priority_8PV_4_r!D2</f>
        <v>66.5890845962949</v>
      </c>
      <c r="AE17" s="19">
        <f>VZV_priority_8PV_4_r!E2</f>
        <v>69.3650075428599</v>
      </c>
      <c r="AF17" s="19">
        <f>VZV_priority_8NVZ_4_r!C2</f>
        <v>53.8921048382721</v>
      </c>
      <c r="AG17" s="19">
        <f>VZV_priority_8NVZ_4_r!D2</f>
        <v>55.7457971941305</v>
      </c>
      <c r="AH17" s="19">
        <f>VZV_priority_8NVZ_4_r!E2</f>
        <v>57.599489549989</v>
      </c>
      <c r="AI17" s="19">
        <f>VZV_priority_8PV_8NVZ_4_r!C2</f>
        <v>42.2101082610995</v>
      </c>
      <c r="AJ17" s="19">
        <f>VZV_priority_8PV_8NVZ_4_r!D2</f>
        <v>44.1593672793011</v>
      </c>
      <c r="AK17" s="19">
        <f>VZV_priority_8PV_8NVZ_4_r!E2</f>
        <v>46.1086262975027</v>
      </c>
    </row>
    <row r="18" spans="1:37" ht="14.25">
      <c r="A18" s="8" t="s">
        <v>17</v>
      </c>
      <c r="B18" s="8" t="s">
        <v>7</v>
      </c>
      <c r="C18" s="8">
        <v>1338.91477070941</v>
      </c>
      <c r="D18" s="8">
        <v>1403.56503775942</v>
      </c>
      <c r="E18" s="8">
        <v>1468.21530480943</v>
      </c>
      <c r="H18" s="11" t="s">
        <v>59</v>
      </c>
      <c r="I18" s="19">
        <f t="shared" si="3"/>
        <v>2.97438172880184</v>
      </c>
      <c r="J18" s="19">
        <f t="shared" si="3"/>
        <v>3.35</v>
      </c>
      <c r="K18" s="19">
        <f t="shared" si="3"/>
        <v>3.72561827119816</v>
      </c>
      <c r="L18" s="19">
        <f>7_VZV!C8</f>
        <v>2.83693698906484</v>
      </c>
      <c r="M18" s="19">
        <f>7_VZV!D8</f>
        <v>3.15</v>
      </c>
      <c r="N18" s="19">
        <f>7_VZV!E8</f>
        <v>3.46306301093516</v>
      </c>
      <c r="O18" s="19">
        <f>8_VZV!C8</f>
        <v>2.93745663415853</v>
      </c>
      <c r="P18" s="19">
        <f>8_VZV!D8</f>
        <v>3.2</v>
      </c>
      <c r="Q18" s="19">
        <f>8_VZV!E8</f>
        <v>3.46254336584147</v>
      </c>
      <c r="R18" s="19">
        <f>9_VZV!C8</f>
        <v>2.9030924756189</v>
      </c>
      <c r="S18" s="19">
        <f>9_VZV!D8</f>
        <v>3.1</v>
      </c>
      <c r="T18" s="19">
        <f>9_VZV!E8</f>
        <v>3.2969075243811</v>
      </c>
      <c r="V18" s="11" t="s">
        <v>89</v>
      </c>
      <c r="W18" s="19">
        <f t="shared" si="4"/>
        <v>88.7747787877525</v>
      </c>
      <c r="X18" s="19">
        <f t="shared" si="4"/>
        <v>89.9195766532075</v>
      </c>
      <c r="Y18" s="19">
        <f t="shared" si="4"/>
        <v>91.0643745186625</v>
      </c>
      <c r="Z18" s="19">
        <f>VZV_priority_4_r!C3</f>
        <v>98.9612985543612</v>
      </c>
      <c r="AA18" s="19">
        <f>VZV_priority_4_r!D3</f>
        <v>99.2211639479294</v>
      </c>
      <c r="AB18" s="19">
        <f>VZV_priority_4_r!E3</f>
        <v>99.4810293414975</v>
      </c>
      <c r="AC18" s="19">
        <f>VZV_priority_8PV_4_r!C3</f>
        <v>83.0179073397723</v>
      </c>
      <c r="AD18" s="19">
        <f>VZV_priority_8PV_4_r!D3</f>
        <v>83.482804171186</v>
      </c>
      <c r="AE18" s="19">
        <f>VZV_priority_8PV_4_r!E3</f>
        <v>83.9477010025996</v>
      </c>
      <c r="AF18" s="19">
        <f>VZV_priority_8NVZ_4_r!C3</f>
        <v>97.1420671966527</v>
      </c>
      <c r="AG18" s="19">
        <f>VZV_priority_8NVZ_4_r!D3</f>
        <v>97.5238094518277</v>
      </c>
      <c r="AH18" s="19">
        <f>VZV_priority_8NVZ_4_r!E3</f>
        <v>97.9055517070027</v>
      </c>
      <c r="AI18" s="19">
        <f>VZV_priority_8PV_8NVZ_4_r!C3</f>
        <v>78.9846909893763</v>
      </c>
      <c r="AJ18" s="19">
        <f>VZV_priority_8PV_8NVZ_4_r!D3</f>
        <v>79.5277777190787</v>
      </c>
      <c r="AK18" s="19">
        <f>VZV_priority_8PV_8NVZ_4_r!E3</f>
        <v>80.0708644487812</v>
      </c>
    </row>
    <row r="19" spans="1:37" ht="14.25">
      <c r="A19" s="8" t="s">
        <v>6</v>
      </c>
      <c r="B19" s="8" t="s">
        <v>8</v>
      </c>
      <c r="C19" s="8">
        <v>41.5081409654243</v>
      </c>
      <c r="D19" s="8">
        <v>61.6</v>
      </c>
      <c r="E19" s="8">
        <v>81.6918590345757</v>
      </c>
      <c r="H19" s="11" t="s">
        <v>61</v>
      </c>
      <c r="I19" s="19">
        <f t="shared" si="3"/>
        <v>78.9059968943432</v>
      </c>
      <c r="J19" s="19">
        <f t="shared" si="3"/>
        <v>82.0727319039217</v>
      </c>
      <c r="K19" s="19">
        <f t="shared" si="3"/>
        <v>85.2394669135002</v>
      </c>
      <c r="L19" s="19">
        <f>7_VZV!C11</f>
        <v>78.0976813578755</v>
      </c>
      <c r="M19" s="19">
        <f>7_VZV!D11</f>
        <v>81.8799062687989</v>
      </c>
      <c r="N19" s="19">
        <f>7_VZV!E11</f>
        <v>85.6621311797224</v>
      </c>
      <c r="O19" s="19">
        <f>8_VZV!C11</f>
        <v>80.6364591211311</v>
      </c>
      <c r="P19" s="19">
        <f>8_VZV!D11</f>
        <v>84.0361743783254</v>
      </c>
      <c r="Q19" s="19">
        <f>8_VZV!E11</f>
        <v>87.4358896355197</v>
      </c>
      <c r="R19" s="19">
        <f>9_VZV!C11</f>
        <v>81.3672093235773</v>
      </c>
      <c r="S19" s="19">
        <f>9_VZV!D11</f>
        <v>84.6560752973238</v>
      </c>
      <c r="T19" s="19">
        <f>9_VZV!E11</f>
        <v>87.9449412710704</v>
      </c>
      <c r="V19" s="11" t="s">
        <v>57</v>
      </c>
      <c r="W19" s="19">
        <f aca="true" t="shared" si="5" ref="W19:Y23">C8</f>
        <v>5.66386336181702</v>
      </c>
      <c r="X19" s="19">
        <f t="shared" si="5"/>
        <v>6.78149996844599</v>
      </c>
      <c r="Y19" s="19">
        <f t="shared" si="5"/>
        <v>7.89913657507497</v>
      </c>
      <c r="Z19" s="19">
        <f>VZV_priority_4_r!C9</f>
        <v>5.89676842987552</v>
      </c>
      <c r="AA19" s="19">
        <f>VZV_priority_4_r!D9</f>
        <v>7.29893076908516</v>
      </c>
      <c r="AB19" s="19">
        <f>VZV_priority_4_r!E9</f>
        <v>8.70109310829479</v>
      </c>
      <c r="AC19" s="19">
        <f>VZV_priority_8PV_4_r!C9</f>
        <v>5.89676842987552</v>
      </c>
      <c r="AD19" s="19">
        <f>VZV_priority_8PV_4_r!D9</f>
        <v>7.29893076908516</v>
      </c>
      <c r="AE19" s="19">
        <f>VZV_priority_8PV_4_r!E9</f>
        <v>8.70109310829479</v>
      </c>
      <c r="AF19" s="19">
        <f>VZV_priority_8NVZ_4_r!C9</f>
        <v>5.89676842987552</v>
      </c>
      <c r="AG19" s="19">
        <f>VZV_priority_8NVZ_4_r!D9</f>
        <v>7.29893076908516</v>
      </c>
      <c r="AH19" s="19">
        <f>VZV_priority_8NVZ_4_r!E9</f>
        <v>8.70109310829479</v>
      </c>
      <c r="AI19" s="19">
        <f>VZV_priority_8PV_8NVZ_4_r!C9</f>
        <v>5.89676842987552</v>
      </c>
      <c r="AJ19" s="19">
        <f>VZV_priority_8PV_8NVZ_4_r!D9</f>
        <v>7.29893076908516</v>
      </c>
      <c r="AK19" s="19">
        <f>VZV_priority_8PV_8NVZ_4_r!E9</f>
        <v>8.70109310829479</v>
      </c>
    </row>
    <row r="20" spans="1:37" ht="14.25">
      <c r="A20" s="8" t="s">
        <v>12</v>
      </c>
      <c r="B20" s="8" t="s">
        <v>8</v>
      </c>
      <c r="C20" s="8">
        <v>41.9511692927188</v>
      </c>
      <c r="D20" s="8">
        <v>51.5</v>
      </c>
      <c r="E20" s="8">
        <v>61.0488307072812</v>
      </c>
      <c r="V20" s="11" t="s">
        <v>58</v>
      </c>
      <c r="W20" s="19">
        <f t="shared" si="5"/>
        <v>36.3109755279498</v>
      </c>
      <c r="X20" s="19">
        <f t="shared" si="5"/>
        <v>44.3063410068981</v>
      </c>
      <c r="Y20" s="19">
        <f t="shared" si="5"/>
        <v>52.3017064858465</v>
      </c>
      <c r="Z20" s="19">
        <f>VZV_priority_4_r!C10</f>
        <v>47.6483389578902</v>
      </c>
      <c r="AA20" s="19">
        <f>VZV_priority_4_r!D10</f>
        <v>56.052107232495</v>
      </c>
      <c r="AB20" s="19">
        <f>VZV_priority_4_r!E10</f>
        <v>64.4558755070997</v>
      </c>
      <c r="AC20" s="19">
        <f>VZV_priority_8PV_4_r!C10</f>
        <v>47.6483389578902</v>
      </c>
      <c r="AD20" s="19">
        <f>VZV_priority_8PV_4_r!D10</f>
        <v>56.052107232495</v>
      </c>
      <c r="AE20" s="19">
        <f>VZV_priority_8PV_4_r!E10</f>
        <v>64.4558755070997</v>
      </c>
      <c r="AF20" s="19">
        <f>VZV_priority_8NVZ_4_r!C10</f>
        <v>47.6483389578902</v>
      </c>
      <c r="AG20" s="19">
        <f>VZV_priority_8NVZ_4_r!D10</f>
        <v>56.052107232495</v>
      </c>
      <c r="AH20" s="19">
        <f>VZV_priority_8NVZ_4_r!E10</f>
        <v>64.4558755070997</v>
      </c>
      <c r="AI20" s="19">
        <f>VZV_priority_8PV_8NVZ_4_r!C10</f>
        <v>47.6483389578902</v>
      </c>
      <c r="AJ20" s="19">
        <f>VZV_priority_8PV_8NVZ_4_r!D10</f>
        <v>56.052107232495</v>
      </c>
      <c r="AK20" s="19">
        <f>VZV_priority_8PV_8NVZ_4_r!E10</f>
        <v>64.4558755070997</v>
      </c>
    </row>
    <row r="21" spans="1:37" ht="14.25">
      <c r="A21" s="8" t="s">
        <v>13</v>
      </c>
      <c r="B21" s="8" t="s">
        <v>8</v>
      </c>
      <c r="C21" s="8">
        <v>45.761852695987</v>
      </c>
      <c r="D21" s="8">
        <v>48.1</v>
      </c>
      <c r="E21" s="8">
        <v>50.438147304013</v>
      </c>
      <c r="V21" s="11" t="s">
        <v>59</v>
      </c>
      <c r="W21" s="19">
        <f t="shared" si="5"/>
        <v>2.97438172880184</v>
      </c>
      <c r="X21" s="19">
        <f t="shared" si="5"/>
        <v>3.35</v>
      </c>
      <c r="Y21" s="19">
        <f t="shared" si="5"/>
        <v>3.72561827119816</v>
      </c>
      <c r="Z21" s="19">
        <f>VZV_priority_4_r!C8</f>
        <v>3.27972555270082</v>
      </c>
      <c r="AA21" s="19">
        <f>VZV_priority_4_r!D8</f>
        <v>3.7</v>
      </c>
      <c r="AB21" s="19">
        <f>VZV_priority_4_r!E8</f>
        <v>4.12027444729918</v>
      </c>
      <c r="AC21" s="19">
        <f>VZV_priority_8PV_4_r!C8</f>
        <v>3.27972555270082</v>
      </c>
      <c r="AD21" s="19">
        <f>VZV_priority_8PV_4_r!D8</f>
        <v>3.7</v>
      </c>
      <c r="AE21" s="19">
        <f>VZV_priority_8PV_4_r!E8</f>
        <v>4.12027444729918</v>
      </c>
      <c r="AF21" s="19">
        <f>VZV_priority_8NVZ_4_r!C8</f>
        <v>3.27972555270082</v>
      </c>
      <c r="AG21" s="19">
        <f>VZV_priority_8NVZ_4_r!D8</f>
        <v>3.7</v>
      </c>
      <c r="AH21" s="19">
        <f>VZV_priority_8NVZ_4_r!E8</f>
        <v>4.12027444729918</v>
      </c>
      <c r="AI21" s="19">
        <f>VZV_priority_8PV_8NVZ_4_r!C8</f>
        <v>3.27972555270082</v>
      </c>
      <c r="AJ21" s="19">
        <f>VZV_priority_8PV_8NVZ_4_r!D8</f>
        <v>3.7</v>
      </c>
      <c r="AK21" s="19">
        <f>VZV_priority_8PV_8NVZ_4_r!E8</f>
        <v>4.12027444729918</v>
      </c>
    </row>
    <row r="22" spans="1:37" ht="14.25">
      <c r="A22" s="8" t="s">
        <v>14</v>
      </c>
      <c r="B22" s="8" t="s">
        <v>8</v>
      </c>
      <c r="C22" s="8">
        <v>2.31100808434891</v>
      </c>
      <c r="D22" s="8">
        <v>8.1</v>
      </c>
      <c r="E22" s="8">
        <v>13.8889919156511</v>
      </c>
      <c r="H22" s="11" t="s">
        <v>62</v>
      </c>
      <c r="I22" s="34" t="s">
        <v>64</v>
      </c>
      <c r="J22" s="40" t="s">
        <v>65</v>
      </c>
      <c r="K22" s="34" t="s">
        <v>67</v>
      </c>
      <c r="L22" s="34" t="s">
        <v>68</v>
      </c>
      <c r="M22" s="34" t="s">
        <v>69</v>
      </c>
      <c r="V22" s="11" t="s">
        <v>61</v>
      </c>
      <c r="W22" s="19">
        <f t="shared" si="5"/>
        <v>78.9059968943432</v>
      </c>
      <c r="X22" s="19">
        <f t="shared" si="5"/>
        <v>82.0727319039217</v>
      </c>
      <c r="Y22" s="19">
        <f t="shared" si="5"/>
        <v>85.2394669135002</v>
      </c>
      <c r="Z22" s="19">
        <f>VZV_priority_4_r!C11</f>
        <v>74.5491466367529</v>
      </c>
      <c r="AA22" s="19">
        <f>VZV_priority_4_r!D11</f>
        <v>79.3263285951817</v>
      </c>
      <c r="AB22" s="19">
        <f>VZV_priority_4_r!E11</f>
        <v>84.1035105536105</v>
      </c>
      <c r="AC22" s="19">
        <f>VZV_priority_8PV_4_r!C11</f>
        <v>74.5491466367529</v>
      </c>
      <c r="AD22" s="19">
        <f>VZV_priority_8PV_4_r!D11</f>
        <v>79.3263285951817</v>
      </c>
      <c r="AE22" s="19">
        <f>VZV_priority_8PV_4_r!E11</f>
        <v>84.1035105536105</v>
      </c>
      <c r="AF22" s="19">
        <f>VZV_priority_8NVZ_4_r!C11</f>
        <v>74.5491466367529</v>
      </c>
      <c r="AG22" s="19">
        <f>VZV_priority_8NVZ_4_r!D11</f>
        <v>79.3263285951817</v>
      </c>
      <c r="AH22" s="19">
        <f>VZV_priority_8NVZ_4_r!E11</f>
        <v>84.1035105536105</v>
      </c>
      <c r="AI22" s="19">
        <f>VZV_priority_8PV_8NVZ_4_r!C11</f>
        <v>74.5491466367529</v>
      </c>
      <c r="AJ22" s="19">
        <f>VZV_priority_8PV_8NVZ_4_r!D11</f>
        <v>79.3263285951817</v>
      </c>
      <c r="AK22" s="19">
        <f>VZV_priority_8PV_8NVZ_4_r!E11</f>
        <v>84.1035105536105</v>
      </c>
    </row>
    <row r="23" spans="1:37" ht="14.25">
      <c r="A23" s="8" t="s">
        <v>15</v>
      </c>
      <c r="B23" s="8" t="s">
        <v>8</v>
      </c>
      <c r="C23" s="8">
        <v>51.6569705341727</v>
      </c>
      <c r="D23" s="8">
        <v>57.85</v>
      </c>
      <c r="E23" s="8">
        <v>64.0430294658273</v>
      </c>
      <c r="H23" s="25" t="s">
        <v>55</v>
      </c>
      <c r="I23" s="34"/>
      <c r="J23" s="40"/>
      <c r="K23" s="34"/>
      <c r="L23" s="34"/>
      <c r="M23" s="34"/>
      <c r="V23" s="11" t="s">
        <v>81</v>
      </c>
      <c r="W23" s="19">
        <f t="shared" si="5"/>
        <v>6.47314309094745</v>
      </c>
      <c r="X23" s="19">
        <f t="shared" si="5"/>
        <v>11.0548897781255</v>
      </c>
      <c r="Y23" s="19">
        <f t="shared" si="5"/>
        <v>15.6366364653036</v>
      </c>
      <c r="Z23" s="19">
        <f>VZV_priority_4_r!C12</f>
        <v>13.1674636714705</v>
      </c>
      <c r="AA23" s="19">
        <f>VZV_priority_4_r!D12</f>
        <v>20.5819625713405</v>
      </c>
      <c r="AB23" s="19">
        <f>VZV_priority_4_r!E12</f>
        <v>27.9964614712104</v>
      </c>
      <c r="AC23" s="19">
        <f>VZV_priority_8PV_4_r!C12</f>
        <v>7.51420203285516</v>
      </c>
      <c r="AD23" s="19">
        <f>VZV_priority_8PV_4_r!D12</f>
        <v>9.99619434044042</v>
      </c>
      <c r="AE23" s="19">
        <f>VZV_priority_8PV_4_r!E12</f>
        <v>12.4781866480257</v>
      </c>
      <c r="AF23" s="19">
        <f>VZV_priority_8NVZ_4_r!C12</f>
        <v>5.35080458060533</v>
      </c>
      <c r="AG23" s="19">
        <f>VZV_priority_8NVZ_4_r!D12</f>
        <v>7.13064454257411</v>
      </c>
      <c r="AH23" s="19">
        <f>VZV_priority_8NVZ_4_r!E12</f>
        <v>8.91048450454288</v>
      </c>
      <c r="AI23" s="19">
        <f>VZV_priority_8PV_8NVZ_4_r!C12</f>
        <v>5.08666470532567</v>
      </c>
      <c r="AJ23" s="19">
        <f>VZV_priority_8PV_8NVZ_4_r!D12</f>
        <v>6.74571384634261</v>
      </c>
      <c r="AK23" s="19">
        <f>VZV_priority_8PV_8NVZ_4_r!E12</f>
        <v>8.40476298735955</v>
      </c>
    </row>
    <row r="24" spans="1:37" ht="14.25">
      <c r="A24" s="8" t="s">
        <v>16</v>
      </c>
      <c r="B24" s="8" t="s">
        <v>8</v>
      </c>
      <c r="C24" s="8">
        <v>37.0979412894501</v>
      </c>
      <c r="D24" s="8">
        <v>48.25</v>
      </c>
      <c r="E24" s="8">
        <v>59.4020587105499</v>
      </c>
      <c r="H24" s="11" t="s">
        <v>56</v>
      </c>
      <c r="I24" s="19">
        <f>D1</f>
        <v>91.0492439042115</v>
      </c>
      <c r="J24" s="19">
        <f>VZV_priority!D1</f>
        <v>79.9675759089841</v>
      </c>
      <c r="K24" s="19">
        <f>VZV_priority_8PV!D1</f>
        <v>79.9675759089841</v>
      </c>
      <c r="L24" s="19">
        <f>VZV_priority_8NVZ!D1</f>
        <v>79.9675759089841</v>
      </c>
      <c r="M24" s="19">
        <f>VZV_priority_8PV_8NVZ!D1</f>
        <v>79.9675759089841</v>
      </c>
      <c r="V24" s="11" t="s">
        <v>82</v>
      </c>
      <c r="W24" s="19">
        <f>C19</f>
        <v>41.5081409654243</v>
      </c>
      <c r="X24" s="19">
        <f>D19</f>
        <v>61.6</v>
      </c>
      <c r="Y24" s="19">
        <f>E19</f>
        <v>81.6918590345757</v>
      </c>
      <c r="Z24" s="19">
        <f>VZV_priority_4_r!C19</f>
        <v>54.7753944410872</v>
      </c>
      <c r="AA24" s="19">
        <f>VZV_priority_4_r!D19</f>
        <v>75.75</v>
      </c>
      <c r="AB24" s="19">
        <f>VZV_priority_4_r!E19</f>
        <v>96.7246055589128</v>
      </c>
      <c r="AC24" s="19">
        <f>VZV_priority_8PV_4_r!C19</f>
        <v>43.4750118684868</v>
      </c>
      <c r="AD24" s="19">
        <f>VZV_priority_8PV_4_r!D19</f>
        <v>55.55</v>
      </c>
      <c r="AE24" s="19">
        <f>VZV_priority_8PV_4_r!E19</f>
        <v>67.6249881315132</v>
      </c>
      <c r="AF24" s="19">
        <f>VZV_priority_8NVZ_4_r!C19</f>
        <v>38.69011572926</v>
      </c>
      <c r="AG24" s="19">
        <f>VZV_priority_8NVZ_4_r!D19</f>
        <v>50.05</v>
      </c>
      <c r="AH24" s="19">
        <f>VZV_priority_8NVZ_4_r!E19</f>
        <v>61.40988427074</v>
      </c>
      <c r="AI24" s="19">
        <f>VZV_priority_8PV_8NVZ_4_r!C19</f>
        <v>38.0636002371077</v>
      </c>
      <c r="AJ24" s="19">
        <f>VZV_priority_8PV_8NVZ_4_r!D19</f>
        <v>49.45</v>
      </c>
      <c r="AK24" s="19">
        <f>VZV_priority_8PV_8NVZ_4_r!E19</f>
        <v>60.8363997628923</v>
      </c>
    </row>
    <row r="25" spans="1:37" ht="14.25">
      <c r="A25" s="8" t="s">
        <v>17</v>
      </c>
      <c r="B25" s="8" t="s">
        <v>8</v>
      </c>
      <c r="C25" s="8">
        <v>2424.47238618782</v>
      </c>
      <c r="D25" s="8">
        <v>2520.5</v>
      </c>
      <c r="E25" s="8">
        <v>2616.52761381218</v>
      </c>
      <c r="H25" s="11" t="s">
        <v>63</v>
      </c>
      <c r="I25" s="19">
        <f>D2</f>
        <v>75.4851778981021</v>
      </c>
      <c r="J25" s="19">
        <f>VZV_priority!D2</f>
        <v>87.0626871705346</v>
      </c>
      <c r="K25" s="19">
        <f>VZV_priority_8PV!D2</f>
        <v>66.1959475209671</v>
      </c>
      <c r="L25" s="19">
        <f>VZV_priority_8NVZ!D2</f>
        <v>55.6395825678362</v>
      </c>
      <c r="M25" s="19">
        <f>VZV_priority_8PV_8NVZ!D2</f>
        <v>44.1232778320003</v>
      </c>
      <c r="V25" s="11" t="s">
        <v>83</v>
      </c>
      <c r="W25" s="19">
        <f>C13</f>
        <v>6.45144858380327</v>
      </c>
      <c r="X25" s="19">
        <f>D13</f>
        <v>7.82748087724264</v>
      </c>
      <c r="Y25" s="19">
        <f>E13</f>
        <v>9.203513170682</v>
      </c>
      <c r="Z25" s="19">
        <f>VZV_priority_4_r!C13</f>
        <v>106.254359339959</v>
      </c>
      <c r="AA25" s="19">
        <f>VZV_priority_4_r!D13</f>
        <v>135.929903226123</v>
      </c>
      <c r="AB25" s="19">
        <f>VZV_priority_4_r!E13</f>
        <v>165.605447112287</v>
      </c>
      <c r="AC25" s="19">
        <f>VZV_priority_8PV_4_r!C13</f>
        <v>101.206593130149</v>
      </c>
      <c r="AD25" s="19">
        <f>VZV_priority_8PV_4_r!D13</f>
        <v>130.088824068183</v>
      </c>
      <c r="AE25" s="19">
        <f>VZV_priority_8PV_4_r!E13</f>
        <v>158.971055006217</v>
      </c>
      <c r="AF25" s="19">
        <f>VZV_priority_8NVZ_4_r!C13</f>
        <v>104.57432526586</v>
      </c>
      <c r="AG25" s="19">
        <f>VZV_priority_8NVZ_4_r!D13</f>
        <v>133.662065828932</v>
      </c>
      <c r="AH25" s="19">
        <f>VZV_priority_8NVZ_4_r!E13</f>
        <v>162.749806392004</v>
      </c>
      <c r="AI25" s="19">
        <f>VZV_priority_8PV_8NVZ_4_r!C13</f>
        <v>101.206593130149</v>
      </c>
      <c r="AJ25" s="19">
        <f>VZV_priority_8PV_8NVZ_4_r!D13</f>
        <v>130.088824068183</v>
      </c>
      <c r="AK25" s="19">
        <f>VZV_priority_8PV_8NVZ_4_r!E13</f>
        <v>158.971055006217</v>
      </c>
    </row>
    <row r="26" spans="1:37" ht="14.25">
      <c r="A26" s="8" t="s">
        <v>18</v>
      </c>
      <c r="B26" s="8" t="s">
        <v>8</v>
      </c>
      <c r="C26" s="8">
        <v>120</v>
      </c>
      <c r="D26" s="8">
        <v>120</v>
      </c>
      <c r="E26" s="8">
        <v>120</v>
      </c>
      <c r="H26" s="11" t="s">
        <v>89</v>
      </c>
      <c r="I26" s="19">
        <f>D3</f>
        <v>89.9195766532075</v>
      </c>
      <c r="J26" s="19">
        <f>VZV_priority!D3</f>
        <v>99.1873015140919</v>
      </c>
      <c r="K26" s="19">
        <f>VZV_priority_8PV!D3</f>
        <v>83.6970898853135</v>
      </c>
      <c r="L26" s="19">
        <f>VZV_priority_8NVZ!D3</f>
        <v>97.4497353778083</v>
      </c>
      <c r="M26" s="19">
        <f>VZV_priority_8PV_8NVZ!D3</f>
        <v>79.332010523456</v>
      </c>
      <c r="V26" s="11" t="s">
        <v>84</v>
      </c>
      <c r="W26" s="19">
        <f>C20</f>
        <v>41.9511692927188</v>
      </c>
      <c r="X26" s="19">
        <f>D20</f>
        <v>51.5</v>
      </c>
      <c r="Y26" s="19">
        <f>E20</f>
        <v>61.0488307072812</v>
      </c>
      <c r="Z26" s="19">
        <f>VZV_priority_4_r!C20</f>
        <v>193.023839541448</v>
      </c>
      <c r="AA26" s="19">
        <f>VZV_priority_4_r!D20</f>
        <v>235</v>
      </c>
      <c r="AB26" s="19">
        <f>VZV_priority_4_r!E20</f>
        <v>276.976160458552</v>
      </c>
      <c r="AC26" s="19">
        <f>VZV_priority_8PV_4_r!C20</f>
        <v>188.407663762539</v>
      </c>
      <c r="AD26" s="19">
        <f>VZV_priority_8PV_4_r!D20</f>
        <v>229.45</v>
      </c>
      <c r="AE26" s="19">
        <f>VZV_priority_8PV_4_r!E20</f>
        <v>270.492336237461</v>
      </c>
      <c r="AF26" s="19">
        <f>VZV_priority_8NVZ_4_r!C20</f>
        <v>191.637064057795</v>
      </c>
      <c r="AG26" s="19">
        <f>VZV_priority_8NVZ_4_r!D20</f>
        <v>232.8</v>
      </c>
      <c r="AH26" s="19">
        <f>VZV_priority_8NVZ_4_r!E20</f>
        <v>273.962935942205</v>
      </c>
      <c r="AI26" s="19">
        <f>VZV_priority_8PV_8NVZ_4_r!C20</f>
        <v>188.407663762539</v>
      </c>
      <c r="AJ26" s="19">
        <f>VZV_priority_8PV_8NVZ_4_r!D20</f>
        <v>229.45</v>
      </c>
      <c r="AK26" s="19">
        <f>VZV_priority_8PV_8NVZ_4_r!E20</f>
        <v>270.492336237461</v>
      </c>
    </row>
    <row r="27" spans="1:13" ht="14.25">
      <c r="A27" s="8" t="s">
        <v>32</v>
      </c>
      <c r="B27" s="8" t="s">
        <v>8</v>
      </c>
      <c r="C27" s="8">
        <v>50</v>
      </c>
      <c r="D27" s="8">
        <v>50</v>
      </c>
      <c r="E27" s="8">
        <v>50</v>
      </c>
      <c r="H27" s="11" t="s">
        <v>57</v>
      </c>
      <c r="I27" s="19">
        <f>D8</f>
        <v>6.78149996844599</v>
      </c>
      <c r="J27" s="19">
        <f>VZV_priority!D9</f>
        <v>5.98832717336022</v>
      </c>
      <c r="K27" s="19">
        <f>VZV_priority_8PV!D9</f>
        <v>5.98832717336022</v>
      </c>
      <c r="L27" s="19">
        <f>VZV_priority_8NVZ!D9</f>
        <v>5.98832717336022</v>
      </c>
      <c r="M27" s="19">
        <f>VZV_priority_8PV_8NVZ!D9</f>
        <v>5.98832717336022</v>
      </c>
    </row>
    <row r="28" spans="1:13" ht="14.25">
      <c r="A28" s="8" t="s">
        <v>6</v>
      </c>
      <c r="B28" s="8" t="s">
        <v>9</v>
      </c>
      <c r="C28" s="8">
        <v>676.367021890019</v>
      </c>
      <c r="D28" s="8">
        <v>745.3</v>
      </c>
      <c r="E28" s="8">
        <v>814.232978109981</v>
      </c>
      <c r="H28" s="11" t="s">
        <v>58</v>
      </c>
      <c r="I28" s="19">
        <f>D9</f>
        <v>44.3063410068981</v>
      </c>
      <c r="J28" s="19">
        <f>VZV_priority!D10</f>
        <v>40.7720077107737</v>
      </c>
      <c r="K28" s="19">
        <f>VZV_priority_8PV!D10</f>
        <v>40.7720077107737</v>
      </c>
      <c r="L28" s="19">
        <f>VZV_priority_8NVZ!D10</f>
        <v>40.7720077107737</v>
      </c>
      <c r="M28" s="19">
        <f>VZV_priority_8PV_8NVZ!D10</f>
        <v>40.7720077107737</v>
      </c>
    </row>
    <row r="29" spans="1:13" ht="14.25">
      <c r="A29" s="8" t="s">
        <v>12</v>
      </c>
      <c r="B29" s="8" t="s">
        <v>9</v>
      </c>
      <c r="C29" s="8">
        <v>2002.35628953555</v>
      </c>
      <c r="D29" s="8">
        <v>2049.55</v>
      </c>
      <c r="E29" s="8">
        <v>2096.74371046445</v>
      </c>
      <c r="H29" s="11" t="s">
        <v>59</v>
      </c>
      <c r="I29" s="19">
        <f>D10</f>
        <v>3.35</v>
      </c>
      <c r="J29" s="19">
        <f>VZV_priority!D8</f>
        <v>3.1</v>
      </c>
      <c r="K29" s="19">
        <f>VZV_priority_8PV!D8</f>
        <v>3.1</v>
      </c>
      <c r="L29" s="19">
        <f>VZV_priority_8NVZ!D8</f>
        <v>3.1</v>
      </c>
      <c r="M29" s="19">
        <f>VZV_priority_8PV_8NVZ!D8</f>
        <v>3.1</v>
      </c>
    </row>
    <row r="30" spans="1:13" ht="14.25">
      <c r="A30" s="8" t="s">
        <v>13</v>
      </c>
      <c r="B30" s="8" t="s">
        <v>9</v>
      </c>
      <c r="C30" s="8">
        <v>1235.4047158301</v>
      </c>
      <c r="D30" s="8">
        <v>1264.7</v>
      </c>
      <c r="E30" s="8">
        <v>1293.9952841699</v>
      </c>
      <c r="H30" s="11" t="s">
        <v>61</v>
      </c>
      <c r="I30" s="19">
        <f>D11</f>
        <v>82.0727319039217</v>
      </c>
      <c r="J30" s="19">
        <f>VZV_priority!D11</f>
        <v>84.5699759921899</v>
      </c>
      <c r="K30" s="19">
        <f>VZV_priority_8PV!D11</f>
        <v>84.5699759921899</v>
      </c>
      <c r="L30" s="19">
        <f>VZV_priority_8NVZ!D11</f>
        <v>84.5699759921899</v>
      </c>
      <c r="M30" s="19">
        <f>VZV_priority_8PV_8NVZ!D11</f>
        <v>84.5699759921899</v>
      </c>
    </row>
    <row r="31" spans="1:5" ht="14.25">
      <c r="A31" s="8" t="s">
        <v>14</v>
      </c>
      <c r="B31" s="8" t="s">
        <v>9</v>
      </c>
      <c r="C31" s="8">
        <v>2.52814418330037</v>
      </c>
      <c r="D31" s="8">
        <v>11</v>
      </c>
      <c r="E31" s="8">
        <v>19.4718558166996</v>
      </c>
    </row>
    <row r="32" spans="1:13" ht="14.25">
      <c r="A32" s="8" t="s">
        <v>15</v>
      </c>
      <c r="B32" s="8" t="s">
        <v>9</v>
      </c>
      <c r="C32" s="8">
        <v>1979.37058110493</v>
      </c>
      <c r="D32" s="8">
        <v>2016.35</v>
      </c>
      <c r="E32" s="8">
        <v>2053.32941889507</v>
      </c>
      <c r="G32" s="41" t="s">
        <v>62</v>
      </c>
      <c r="H32" s="41"/>
      <c r="I32" s="34" t="s">
        <v>64</v>
      </c>
      <c r="J32" s="40" t="s">
        <v>65</v>
      </c>
      <c r="K32" s="34" t="s">
        <v>67</v>
      </c>
      <c r="L32" s="34" t="s">
        <v>68</v>
      </c>
      <c r="M32" s="34" t="s">
        <v>69</v>
      </c>
    </row>
    <row r="33" spans="1:13" ht="14.25">
      <c r="A33" s="8" t="s">
        <v>16</v>
      </c>
      <c r="B33" s="8" t="s">
        <v>9</v>
      </c>
      <c r="C33" s="8">
        <v>3321.69656832627</v>
      </c>
      <c r="D33" s="8">
        <v>3371.95</v>
      </c>
      <c r="E33" s="8">
        <v>3422.20343167373</v>
      </c>
      <c r="G33" s="42" t="s">
        <v>55</v>
      </c>
      <c r="H33" s="42"/>
      <c r="I33" s="34"/>
      <c r="J33" s="40"/>
      <c r="K33" s="34"/>
      <c r="L33" s="34"/>
      <c r="M33" s="34"/>
    </row>
    <row r="34" spans="1:13" ht="14.25">
      <c r="A34" s="8" t="s">
        <v>17</v>
      </c>
      <c r="B34" s="8" t="s">
        <v>9</v>
      </c>
      <c r="C34" s="8">
        <v>3325.44971198109</v>
      </c>
      <c r="D34" s="8">
        <v>3375.5</v>
      </c>
      <c r="E34" s="8">
        <v>3425.55028801891</v>
      </c>
      <c r="G34" s="40" t="s">
        <v>43</v>
      </c>
      <c r="H34" s="11" t="s">
        <v>66</v>
      </c>
      <c r="I34" s="19">
        <f>D12</f>
        <v>11.0548897781255</v>
      </c>
      <c r="J34" s="19">
        <f>VZV_priority!D12</f>
        <v>19.0345775428961</v>
      </c>
      <c r="K34" s="19">
        <f>VZV_priority_8PV!D12</f>
        <v>10.2068542581317</v>
      </c>
      <c r="L34" s="19">
        <f>VZV_priority_8NVZ!D12</f>
        <v>6.62362012541237</v>
      </c>
      <c r="M34" s="19">
        <f>VZV_priority_8PV_8NVZ!D12</f>
        <v>6.32203835652757</v>
      </c>
    </row>
    <row r="35" spans="1:13" ht="14.25">
      <c r="A35" s="8" t="s">
        <v>18</v>
      </c>
      <c r="B35" s="8" t="s">
        <v>9</v>
      </c>
      <c r="C35" s="8">
        <v>1260.47328159446</v>
      </c>
      <c r="D35" s="8">
        <v>1266.1</v>
      </c>
      <c r="E35" s="8">
        <v>1271.72671840554</v>
      </c>
      <c r="G35" s="40"/>
      <c r="H35" s="11" t="s">
        <v>59</v>
      </c>
      <c r="I35" s="19">
        <f>D19</f>
        <v>61.6</v>
      </c>
      <c r="J35" s="19">
        <f>VZV_priority!D19</f>
        <v>73.6</v>
      </c>
      <c r="K35" s="19">
        <f>VZV_priority_8PV!D19</f>
        <v>53.65</v>
      </c>
      <c r="L35" s="19">
        <f>VZV_priority_8NVZ!D19</f>
        <v>45.25</v>
      </c>
      <c r="M35" s="19">
        <f>VZV_priority_8PV_8NVZ!D19</f>
        <v>44.55</v>
      </c>
    </row>
    <row r="36" spans="1:13" ht="14.25">
      <c r="A36" s="8" t="s">
        <v>6</v>
      </c>
      <c r="B36" s="8" t="s">
        <v>10</v>
      </c>
      <c r="C36" s="8">
        <v>58.2229556294678</v>
      </c>
      <c r="D36" s="8">
        <v>84.6413001747344</v>
      </c>
      <c r="E36" s="8">
        <v>111.059644720001</v>
      </c>
      <c r="G36" s="40" t="s">
        <v>44</v>
      </c>
      <c r="H36" s="11" t="s">
        <v>66</v>
      </c>
      <c r="I36" s="19">
        <f>D13</f>
        <v>7.82748087724264</v>
      </c>
      <c r="J36" s="19">
        <f>VZV_priority!D13</f>
        <v>133.774375638649</v>
      </c>
      <c r="K36" s="19">
        <f>VZV_priority_8PV!D13</f>
        <v>130.043879854475</v>
      </c>
      <c r="L36" s="19">
        <f>VZV_priority_8NVZ!D13</f>
        <v>134.637246637252</v>
      </c>
      <c r="M36" s="19">
        <f>VZV_priority_8PV_8NVZ!D13</f>
        <v>130.043879854475</v>
      </c>
    </row>
    <row r="37" spans="1:13" ht="14.25">
      <c r="A37" s="8" t="s">
        <v>15</v>
      </c>
      <c r="B37" s="8" t="s">
        <v>10</v>
      </c>
      <c r="C37" s="8">
        <v>38.7306454516637</v>
      </c>
      <c r="D37" s="8">
        <v>41.776035257708</v>
      </c>
      <c r="E37" s="8">
        <v>44.8214250637523</v>
      </c>
      <c r="G37" s="40"/>
      <c r="H37" s="11" t="s">
        <v>59</v>
      </c>
      <c r="I37" s="19">
        <f>D20</f>
        <v>51.5</v>
      </c>
      <c r="J37" s="19">
        <f>VZV_priority!D20</f>
        <v>229.15</v>
      </c>
      <c r="K37" s="19">
        <f>VZV_priority_8PV!D20</f>
        <v>225.6</v>
      </c>
      <c r="L37" s="19">
        <f>VZV_priority_8NVZ!D20</f>
        <v>230.25</v>
      </c>
      <c r="M37" s="19">
        <f>VZV_priority_8PV_8NVZ!D20</f>
        <v>225.6</v>
      </c>
    </row>
    <row r="38" spans="1:5" ht="14.25">
      <c r="A38" s="8" t="s">
        <v>14</v>
      </c>
      <c r="B38" s="8" t="s">
        <v>10</v>
      </c>
      <c r="C38" s="8">
        <v>63.7661400582073</v>
      </c>
      <c r="D38" s="8">
        <v>142.796823187466</v>
      </c>
      <c r="E38" s="8">
        <v>221.827506316725</v>
      </c>
    </row>
    <row r="39" spans="1:5" ht="14.25">
      <c r="A39" s="8" t="s">
        <v>16</v>
      </c>
      <c r="B39" s="8" t="s">
        <v>10</v>
      </c>
      <c r="C39" s="8">
        <v>14.3410287261092</v>
      </c>
      <c r="D39" s="8">
        <v>15.2102778593513</v>
      </c>
      <c r="E39" s="8">
        <v>16.0795269925933</v>
      </c>
    </row>
    <row r="40" spans="1:13" ht="14.25">
      <c r="A40" s="8" t="s">
        <v>17</v>
      </c>
      <c r="B40" s="8" t="s">
        <v>10</v>
      </c>
      <c r="C40" s="8">
        <v>2410.35152670421</v>
      </c>
      <c r="D40" s="8">
        <v>2519.34116519654</v>
      </c>
      <c r="E40" s="8">
        <v>2628.33080368887</v>
      </c>
      <c r="G40" s="8"/>
      <c r="H40" s="11" t="s">
        <v>62</v>
      </c>
      <c r="I40" s="34" t="s">
        <v>64</v>
      </c>
      <c r="J40" s="40" t="s">
        <v>71</v>
      </c>
      <c r="K40" s="34" t="s">
        <v>67</v>
      </c>
      <c r="L40" s="34" t="s">
        <v>68</v>
      </c>
      <c r="M40" s="34" t="s">
        <v>69</v>
      </c>
    </row>
    <row r="41" spans="1:13" ht="14.25">
      <c r="A41" s="8" t="s">
        <v>18</v>
      </c>
      <c r="B41" s="8" t="s">
        <v>10</v>
      </c>
      <c r="C41" s="8">
        <v>550.089691186102</v>
      </c>
      <c r="D41" s="8">
        <v>552.522170936889</v>
      </c>
      <c r="E41" s="8">
        <v>554.954650687676</v>
      </c>
      <c r="G41" s="8"/>
      <c r="H41" s="25" t="s">
        <v>55</v>
      </c>
      <c r="I41" s="34"/>
      <c r="J41" s="40"/>
      <c r="K41" s="34"/>
      <c r="L41" s="34"/>
      <c r="M41" s="34"/>
    </row>
    <row r="42" spans="1:13" ht="14.25">
      <c r="A42" s="8" t="s">
        <v>32</v>
      </c>
      <c r="B42" s="8" t="s">
        <v>10</v>
      </c>
      <c r="C42" s="8">
        <v>432.768412044304</v>
      </c>
      <c r="D42" s="8">
        <v>438.90925262495</v>
      </c>
      <c r="E42" s="8">
        <v>445.050093205596</v>
      </c>
      <c r="G42" s="8"/>
      <c r="H42" s="11" t="s">
        <v>56</v>
      </c>
      <c r="I42" s="19">
        <f>D1</f>
        <v>91.0492439042115</v>
      </c>
      <c r="J42" s="19">
        <f>VZV_priority_4_r!D1</f>
        <v>85.916925929152</v>
      </c>
      <c r="K42" s="19">
        <f>VZV_priority_8PV_4_r!D1</f>
        <v>85.916925929152</v>
      </c>
      <c r="L42" s="19">
        <f>VZV_priority_8NVZ_4_r!D1</f>
        <v>85.916925929152</v>
      </c>
      <c r="M42" s="19">
        <f>VZV_priority_8PV_8NVZ_4_r!D1</f>
        <v>85.916925929152</v>
      </c>
    </row>
    <row r="43" spans="1:13" ht="14.25">
      <c r="A43" s="8" t="s">
        <v>6</v>
      </c>
      <c r="B43" s="8" t="s">
        <v>11</v>
      </c>
      <c r="C43" s="8">
        <v>350.667889429957</v>
      </c>
      <c r="D43" s="8">
        <v>389.354592998957</v>
      </c>
      <c r="E43" s="8">
        <v>428.041296567957</v>
      </c>
      <c r="G43" s="8"/>
      <c r="H43" s="11" t="s">
        <v>63</v>
      </c>
      <c r="I43" s="19">
        <f>D2</f>
        <v>75.4851778981021</v>
      </c>
      <c r="J43" s="19">
        <f>VZV_priority_4_r!D2</f>
        <v>87.2836881795398</v>
      </c>
      <c r="K43" s="19">
        <f>VZV_priority_8PV_4_r!D2</f>
        <v>66.5890845962949</v>
      </c>
      <c r="L43" s="19">
        <f>VZV_priority_8NVZ_4_r!D2</f>
        <v>55.7457971941305</v>
      </c>
      <c r="M43" s="19">
        <f>VZV_priority_8PV_8NVZ_4_r!D2</f>
        <v>44.1593672793011</v>
      </c>
    </row>
    <row r="44" spans="1:13" ht="14.25">
      <c r="A44" s="8" t="s">
        <v>12</v>
      </c>
      <c r="B44" s="8" t="s">
        <v>11</v>
      </c>
      <c r="C44" s="8">
        <v>194.063933558014</v>
      </c>
      <c r="D44" s="8">
        <v>246.833157941021</v>
      </c>
      <c r="E44" s="8">
        <v>299.602382324028</v>
      </c>
      <c r="G44" s="8"/>
      <c r="H44" s="11" t="s">
        <v>89</v>
      </c>
      <c r="I44" s="19">
        <f>D3</f>
        <v>89.9195766532075</v>
      </c>
      <c r="J44" s="19">
        <f>VZV_priority_4_r!D3</f>
        <v>99.2211639479294</v>
      </c>
      <c r="K44" s="19">
        <f>VZV_priority_8PV_4_r!D3</f>
        <v>83.482804171186</v>
      </c>
      <c r="L44" s="19">
        <f>VZV_priority_8NVZ_4_r!D3</f>
        <v>97.5238094518277</v>
      </c>
      <c r="M44" s="19">
        <f>VZV_priority_8PV_8NVZ_4_r!D3</f>
        <v>79.5277777190787</v>
      </c>
    </row>
    <row r="45" spans="1:13" ht="14.25">
      <c r="A45" s="8" t="s">
        <v>14</v>
      </c>
      <c r="B45" s="8" t="s">
        <v>11</v>
      </c>
      <c r="C45" s="8">
        <v>70.6292474665032</v>
      </c>
      <c r="D45" s="8">
        <v>164.389097650399</v>
      </c>
      <c r="E45" s="8">
        <v>258.148947834294</v>
      </c>
      <c r="G45" s="8"/>
      <c r="H45" s="11" t="s">
        <v>57</v>
      </c>
      <c r="I45" s="19">
        <f>D8</f>
        <v>6.78149996844599</v>
      </c>
      <c r="J45" s="19">
        <f>VZV_priority_4_r!D9</f>
        <v>7.29893076908516</v>
      </c>
      <c r="K45" s="19">
        <f>VZV_priority_8PV_4_r!D9</f>
        <v>7.29893076908516</v>
      </c>
      <c r="L45" s="19">
        <f>VZV_priority_8NVZ_4_r!D9</f>
        <v>7.29893076908516</v>
      </c>
      <c r="M45" s="19">
        <f>VZV_priority_8PV_8NVZ_4_r!D9</f>
        <v>7.29893076908516</v>
      </c>
    </row>
    <row r="46" spans="1:13" ht="14.25">
      <c r="A46" s="8" t="s">
        <v>15</v>
      </c>
      <c r="B46" s="8" t="s">
        <v>11</v>
      </c>
      <c r="C46" s="8">
        <v>309.521652785427</v>
      </c>
      <c r="D46" s="8">
        <v>314.656877947896</v>
      </c>
      <c r="E46" s="8">
        <v>319.792103110365</v>
      </c>
      <c r="G46" s="8"/>
      <c r="H46" s="11" t="s">
        <v>58</v>
      </c>
      <c r="I46" s="19">
        <f>D9</f>
        <v>44.3063410068981</v>
      </c>
      <c r="J46" s="19">
        <f>VZV_priority_4_r!D10</f>
        <v>56.052107232495</v>
      </c>
      <c r="K46" s="19">
        <f>VZV_priority_8PV_4_r!D10</f>
        <v>56.052107232495</v>
      </c>
      <c r="L46" s="19">
        <f>VZV_priority_8NVZ_4_r!D10</f>
        <v>56.052107232495</v>
      </c>
      <c r="M46" s="19">
        <f>VZV_priority_8PV_8NVZ_4_r!D10</f>
        <v>56.052107232495</v>
      </c>
    </row>
    <row r="47" spans="1:13" ht="14.25">
      <c r="A47" s="8" t="s">
        <v>16</v>
      </c>
      <c r="B47" s="8" t="s">
        <v>11</v>
      </c>
      <c r="C47" s="8">
        <v>229.462734046085</v>
      </c>
      <c r="D47" s="8">
        <v>239.40655638369</v>
      </c>
      <c r="E47" s="8">
        <v>249.350378721294</v>
      </c>
      <c r="G47" s="8"/>
      <c r="H47" s="11" t="s">
        <v>59</v>
      </c>
      <c r="I47" s="19">
        <f>D10</f>
        <v>3.35</v>
      </c>
      <c r="J47" s="19">
        <f>VZV_priority_4_r!D8</f>
        <v>3.7</v>
      </c>
      <c r="K47" s="19">
        <f>VZV_priority_8PV_4_r!D8</f>
        <v>3.7</v>
      </c>
      <c r="L47" s="19">
        <f>VZV_priority_8NVZ_4_r!D8</f>
        <v>3.7</v>
      </c>
      <c r="M47" s="19">
        <f>VZV_priority_8PV_8NVZ_4_r!D8</f>
        <v>3.7</v>
      </c>
    </row>
    <row r="48" spans="1:13" ht="14.25">
      <c r="A48" s="8" t="s">
        <v>17</v>
      </c>
      <c r="B48" s="8" t="s">
        <v>11</v>
      </c>
      <c r="C48" s="8">
        <v>4229.48966766427</v>
      </c>
      <c r="D48" s="8">
        <v>4324.87029959958</v>
      </c>
      <c r="E48" s="8">
        <v>4420.25093153488</v>
      </c>
      <c r="G48" s="8"/>
      <c r="H48" s="11" t="s">
        <v>61</v>
      </c>
      <c r="I48" s="19">
        <f>D11</f>
        <v>82.0727319039217</v>
      </c>
      <c r="J48" s="19">
        <f>VZV_priority_4_r!D11</f>
        <v>79.3263285951817</v>
      </c>
      <c r="K48" s="19">
        <f>VZV_priority_8PV_4_r!D11</f>
        <v>79.3263285951817</v>
      </c>
      <c r="L48" s="19">
        <f>VZV_priority_8NVZ_4_r!D11</f>
        <v>79.3263285951817</v>
      </c>
      <c r="M48" s="19">
        <f>VZV_priority_8PV_8NVZ_4_r!D11</f>
        <v>79.3263285951817</v>
      </c>
    </row>
    <row r="49" spans="1:13" ht="14.25">
      <c r="A49" s="8" t="s">
        <v>18</v>
      </c>
      <c r="B49" s="8" t="s">
        <v>11</v>
      </c>
      <c r="C49" s="8">
        <v>669.166503941776</v>
      </c>
      <c r="D49" s="8">
        <v>671.676531628115</v>
      </c>
      <c r="E49" s="8">
        <v>674.186559314455</v>
      </c>
      <c r="G49" s="8"/>
      <c r="H49" s="8"/>
      <c r="I49" s="8"/>
      <c r="J49" s="8"/>
      <c r="K49" s="8"/>
      <c r="L49" s="8"/>
      <c r="M49" s="8"/>
    </row>
    <row r="50" spans="1:13" ht="14.25">
      <c r="A50" s="8" t="s">
        <v>32</v>
      </c>
      <c r="B50" s="8" t="s">
        <v>11</v>
      </c>
      <c r="C50" s="8">
        <v>613.59009476973</v>
      </c>
      <c r="D50" s="8">
        <v>616.859034459691</v>
      </c>
      <c r="E50" s="8">
        <v>620.127974149651</v>
      </c>
      <c r="G50" s="41" t="s">
        <v>62</v>
      </c>
      <c r="H50" s="41"/>
      <c r="I50" s="34" t="s">
        <v>64</v>
      </c>
      <c r="J50" s="40" t="s">
        <v>71</v>
      </c>
      <c r="K50" s="34" t="s">
        <v>67</v>
      </c>
      <c r="L50" s="34" t="s">
        <v>68</v>
      </c>
      <c r="M50" s="34" t="s">
        <v>69</v>
      </c>
    </row>
    <row r="51" spans="1:13" ht="14.25">
      <c r="A51" s="8" t="s">
        <v>19</v>
      </c>
      <c r="B51" s="8" t="s">
        <v>20</v>
      </c>
      <c r="C51" s="8">
        <v>1782.80509760213</v>
      </c>
      <c r="D51" s="8">
        <v>1806.5</v>
      </c>
      <c r="E51" s="8">
        <v>1830.19490239787</v>
      </c>
      <c r="G51" s="42" t="s">
        <v>55</v>
      </c>
      <c r="H51" s="42"/>
      <c r="I51" s="34"/>
      <c r="J51" s="40"/>
      <c r="K51" s="34"/>
      <c r="L51" s="34"/>
      <c r="M51" s="34"/>
    </row>
    <row r="52" spans="1:13" ht="14.25">
      <c r="A52" s="8" t="s">
        <v>19</v>
      </c>
      <c r="B52" s="8" t="s">
        <v>21</v>
      </c>
      <c r="C52" s="8">
        <v>36.3135009692702</v>
      </c>
      <c r="D52" s="8">
        <v>37.4760453171033</v>
      </c>
      <c r="E52" s="8">
        <v>38.6385896649364</v>
      </c>
      <c r="G52" s="40" t="s">
        <v>43</v>
      </c>
      <c r="H52" s="25" t="s">
        <v>66</v>
      </c>
      <c r="I52" s="19">
        <f>D12</f>
        <v>11.0548897781255</v>
      </c>
      <c r="J52" s="19">
        <f>VZV_priority_4_r!D12</f>
        <v>20.5819625713405</v>
      </c>
      <c r="K52" s="19">
        <f>VZV_priority_8PV_4_r!D12</f>
        <v>9.99619434044042</v>
      </c>
      <c r="L52" s="19">
        <f>VZV_priority_8NVZ_4_r!D12</f>
        <v>7.13064454257411</v>
      </c>
      <c r="M52" s="19">
        <f>VZV_priority_8PV_8NVZ_4_r!D12</f>
        <v>6.74571384634261</v>
      </c>
    </row>
    <row r="53" spans="1:13" ht="14.25">
      <c r="A53" s="8" t="s">
        <v>19</v>
      </c>
      <c r="B53" s="8" t="s">
        <v>22</v>
      </c>
      <c r="C53" s="8">
        <v>60.8319081699306</v>
      </c>
      <c r="D53" s="8">
        <v>61.7019879650355</v>
      </c>
      <c r="E53" s="8">
        <v>62.5720677601404</v>
      </c>
      <c r="G53" s="40"/>
      <c r="H53" s="25" t="s">
        <v>59</v>
      </c>
      <c r="I53" s="19">
        <f>D19</f>
        <v>61.6</v>
      </c>
      <c r="J53" s="19">
        <f>VZV_priority_4_r!D19</f>
        <v>75.75</v>
      </c>
      <c r="K53" s="19">
        <f>VZV_priority_8PV_4_r!D19</f>
        <v>55.55</v>
      </c>
      <c r="L53" s="19">
        <f>VZV_priority_8NVZ_4_r!D19</f>
        <v>50.05</v>
      </c>
      <c r="M53" s="19">
        <f>VZV_priority_8PV_8NVZ_4_r!D19</f>
        <v>49.45</v>
      </c>
    </row>
    <row r="54" spans="1:13" ht="14.25">
      <c r="A54" s="8" t="s">
        <v>19</v>
      </c>
      <c r="B54" s="8" t="s">
        <v>23</v>
      </c>
      <c r="C54" s="8">
        <v>0.246852324936356</v>
      </c>
      <c r="D54" s="8">
        <v>0.821966717861184</v>
      </c>
      <c r="E54" s="8">
        <v>1.39708111078601</v>
      </c>
      <c r="G54" s="40" t="s">
        <v>44</v>
      </c>
      <c r="H54" s="25" t="s">
        <v>66</v>
      </c>
      <c r="I54" s="19">
        <f>D13</f>
        <v>7.82748087724264</v>
      </c>
      <c r="J54" s="19">
        <f>VZV_priority_4_r!D13</f>
        <v>135.929903226123</v>
      </c>
      <c r="K54" s="19">
        <f>VZV_priority_8PV_4_r!D13</f>
        <v>130.088824068183</v>
      </c>
      <c r="L54" s="19">
        <f>VZV_priority_8NVZ_4_r!D13</f>
        <v>133.662065828932</v>
      </c>
      <c r="M54" s="19">
        <f>VZV_priority_8PV_8NVZ_4_r!D13</f>
        <v>130.088824068183</v>
      </c>
    </row>
    <row r="55" spans="1:13" ht="14.25">
      <c r="A55" s="8" t="s">
        <v>24</v>
      </c>
      <c r="B55" s="8" t="s">
        <v>23</v>
      </c>
      <c r="C55" s="8">
        <v>0.261339319881561</v>
      </c>
      <c r="D55" s="8">
        <v>1.04831075578619</v>
      </c>
      <c r="E55" s="8">
        <v>1.83528219169082</v>
      </c>
      <c r="G55" s="40"/>
      <c r="H55" s="25" t="s">
        <v>59</v>
      </c>
      <c r="I55" s="19">
        <f>D20</f>
        <v>51.5</v>
      </c>
      <c r="J55" s="19">
        <f>VZV_priority_4_r!D20</f>
        <v>235</v>
      </c>
      <c r="K55" s="19">
        <f>VZV_priority_8PV_4_r!D20</f>
        <v>229.45</v>
      </c>
      <c r="L55" s="19">
        <f>VZV_priority_8NVZ_4_r!D20</f>
        <v>232.8</v>
      </c>
      <c r="M55" s="19">
        <f>VZV_priority_8PV_8NVZ_4_r!D20</f>
        <v>229.45</v>
      </c>
    </row>
    <row r="56" spans="1:5" ht="14.25">
      <c r="A56" s="8" t="s">
        <v>24</v>
      </c>
      <c r="B56" s="8" t="s">
        <v>22</v>
      </c>
      <c r="C56" s="8">
        <v>61.7860866255735</v>
      </c>
      <c r="D56" s="8">
        <v>62.8438172896788</v>
      </c>
      <c r="E56" s="8">
        <v>63.901547953784</v>
      </c>
    </row>
    <row r="57" spans="1:5" ht="14.25">
      <c r="A57" s="8" t="s">
        <v>24</v>
      </c>
      <c r="B57" s="8" t="s">
        <v>21</v>
      </c>
      <c r="C57" s="8">
        <v>34.6313331940437</v>
      </c>
      <c r="D57" s="8">
        <v>36.1078719545351</v>
      </c>
      <c r="E57" s="8">
        <v>37.5844107150264</v>
      </c>
    </row>
    <row r="58" spans="1:5" ht="14.25">
      <c r="A58" s="8" t="s">
        <v>24</v>
      </c>
      <c r="B58" s="8" t="s">
        <v>20</v>
      </c>
      <c r="C58" s="8">
        <v>1608.33724689921</v>
      </c>
      <c r="D58" s="8">
        <v>1635.3</v>
      </c>
      <c r="E58" s="8">
        <v>1662.26275310079</v>
      </c>
    </row>
    <row r="59" spans="1:13" ht="14.25">
      <c r="A59" s="8" t="s">
        <v>25</v>
      </c>
      <c r="B59" s="8" t="s">
        <v>20</v>
      </c>
      <c r="C59" s="8">
        <v>1357.3359536454</v>
      </c>
      <c r="D59" s="8">
        <v>1373.75</v>
      </c>
      <c r="E59" s="8">
        <v>1390.1640463546</v>
      </c>
      <c r="H59" s="11" t="s">
        <v>72</v>
      </c>
      <c r="I59" s="40" t="s">
        <v>74</v>
      </c>
      <c r="J59" s="43" t="s">
        <v>75</v>
      </c>
      <c r="K59" s="43" t="s">
        <v>90</v>
      </c>
      <c r="L59" s="8"/>
      <c r="M59" s="8"/>
    </row>
    <row r="60" spans="1:13" ht="14.25">
      <c r="A60" s="8" t="s">
        <v>25</v>
      </c>
      <c r="B60" s="8" t="s">
        <v>21</v>
      </c>
      <c r="C60" s="8">
        <v>31.792454733081</v>
      </c>
      <c r="D60" s="8">
        <v>33.4845012073452</v>
      </c>
      <c r="E60" s="8">
        <v>35.1765476816094</v>
      </c>
      <c r="H60" s="25" t="s">
        <v>55</v>
      </c>
      <c r="I60" s="40"/>
      <c r="J60" s="43"/>
      <c r="K60" s="43"/>
      <c r="L60" s="8"/>
      <c r="M60" s="8"/>
    </row>
    <row r="61" spans="1:11" ht="14.25">
      <c r="A61" s="8" t="s">
        <v>25</v>
      </c>
      <c r="B61" s="8" t="s">
        <v>22</v>
      </c>
      <c r="C61" s="8">
        <v>63.9094659644994</v>
      </c>
      <c r="D61" s="8">
        <v>64.4957613645961</v>
      </c>
      <c r="E61" s="8">
        <v>65.0820567646928</v>
      </c>
      <c r="H61" s="11" t="s">
        <v>56</v>
      </c>
      <c r="I61" s="19">
        <f>D1</f>
        <v>91.0492439042115</v>
      </c>
      <c r="J61" s="19">
        <f>P15</f>
        <v>77.5191630864536</v>
      </c>
      <c r="K61" s="19">
        <f>M24</f>
        <v>79.9675759089841</v>
      </c>
    </row>
    <row r="62" spans="1:11" ht="14.25">
      <c r="A62" s="8" t="s">
        <v>25</v>
      </c>
      <c r="B62" s="8" t="s">
        <v>23</v>
      </c>
      <c r="C62" s="8">
        <v>0.550811006299467</v>
      </c>
      <c r="D62" s="8">
        <v>2.01973742805865</v>
      </c>
      <c r="E62" s="8">
        <v>3.48866384981784</v>
      </c>
      <c r="H62" s="11" t="s">
        <v>63</v>
      </c>
      <c r="I62" s="19">
        <f>D2</f>
        <v>75.4851778981021</v>
      </c>
      <c r="J62" s="19">
        <f>8_VZV!D2</f>
        <v>61.2777619322969</v>
      </c>
      <c r="K62" s="19">
        <f aca="true" t="shared" si="6" ref="K62:K67">M25</f>
        <v>44.1232778320003</v>
      </c>
    </row>
    <row r="63" spans="1:11" ht="14.25">
      <c r="A63" s="8" t="s">
        <v>26</v>
      </c>
      <c r="B63" s="8" t="s">
        <v>20</v>
      </c>
      <c r="C63" s="8">
        <v>0</v>
      </c>
      <c r="D63" s="8">
        <v>0</v>
      </c>
      <c r="E63" s="8">
        <v>0</v>
      </c>
      <c r="H63" s="11" t="s">
        <v>89</v>
      </c>
      <c r="I63" s="19">
        <f>D3</f>
        <v>89.9195766532075</v>
      </c>
      <c r="J63" s="19">
        <f>8_VZV!D3</f>
        <v>72.9714285175687</v>
      </c>
      <c r="K63" s="19">
        <f t="shared" si="6"/>
        <v>79.332010523456</v>
      </c>
    </row>
    <row r="64" spans="1:11" ht="14.25">
      <c r="A64" s="8" t="s">
        <v>26</v>
      </c>
      <c r="B64" s="8" t="s">
        <v>21</v>
      </c>
      <c r="C64" s="8">
        <v>100</v>
      </c>
      <c r="D64" s="8">
        <v>100</v>
      </c>
      <c r="E64" s="8">
        <v>100</v>
      </c>
      <c r="H64" s="11" t="s">
        <v>57</v>
      </c>
      <c r="I64" s="19">
        <f>D8</f>
        <v>6.78149996844599</v>
      </c>
      <c r="J64" s="19">
        <f>P16</f>
        <v>6.20358664561318</v>
      </c>
      <c r="K64" s="19">
        <f t="shared" si="6"/>
        <v>5.98832717336022</v>
      </c>
    </row>
    <row r="65" spans="1:11" ht="14.25">
      <c r="A65" s="8" t="s">
        <v>26</v>
      </c>
      <c r="B65" s="8" t="s">
        <v>22</v>
      </c>
      <c r="C65" s="8">
        <v>0</v>
      </c>
      <c r="D65" s="8">
        <v>0</v>
      </c>
      <c r="E65" s="8">
        <v>0</v>
      </c>
      <c r="H65" s="11" t="s">
        <v>58</v>
      </c>
      <c r="I65" s="19">
        <f>D9</f>
        <v>44.3063410068981</v>
      </c>
      <c r="J65" s="19">
        <f>P17</f>
        <v>42.1217150164284</v>
      </c>
      <c r="K65" s="19">
        <f t="shared" si="6"/>
        <v>40.7720077107737</v>
      </c>
    </row>
    <row r="66" spans="1:11" ht="14.25">
      <c r="A66" s="8" t="s">
        <v>26</v>
      </c>
      <c r="B66" s="8" t="s">
        <v>23</v>
      </c>
      <c r="C66" s="8">
        <v>0</v>
      </c>
      <c r="D66" s="8">
        <v>0</v>
      </c>
      <c r="E66" s="8">
        <v>0</v>
      </c>
      <c r="H66" s="11" t="s">
        <v>59</v>
      </c>
      <c r="I66" s="19">
        <f>D10</f>
        <v>3.35</v>
      </c>
      <c r="J66" s="19">
        <f>P18</f>
        <v>3.2</v>
      </c>
      <c r="K66" s="19">
        <f t="shared" si="6"/>
        <v>3.1</v>
      </c>
    </row>
    <row r="67" spans="1:11" ht="14.25">
      <c r="A67" s="8" t="s">
        <v>18</v>
      </c>
      <c r="B67" s="8" t="s">
        <v>27</v>
      </c>
      <c r="C67" s="8">
        <v>108.131764662885</v>
      </c>
      <c r="D67" s="8">
        <v>109.8</v>
      </c>
      <c r="E67" s="8">
        <v>111.468235337115</v>
      </c>
      <c r="H67" s="11" t="s">
        <v>61</v>
      </c>
      <c r="I67" s="19">
        <f>D11</f>
        <v>82.0727319039217</v>
      </c>
      <c r="J67" s="19">
        <f>P19</f>
        <v>84.0361743783254</v>
      </c>
      <c r="K67" s="19">
        <f t="shared" si="6"/>
        <v>84.5699759921899</v>
      </c>
    </row>
    <row r="68" spans="1:5" ht="14.25">
      <c r="A68" s="8" t="s">
        <v>32</v>
      </c>
      <c r="B68" s="8" t="s">
        <v>27</v>
      </c>
      <c r="C68" s="8">
        <v>12.6459549650403</v>
      </c>
      <c r="D68" s="8">
        <v>18.75</v>
      </c>
      <c r="E68" s="8">
        <v>24.8540450349597</v>
      </c>
    </row>
    <row r="69" spans="1:5" ht="14.25">
      <c r="A69" s="8" t="s">
        <v>18</v>
      </c>
      <c r="B69" s="8" t="s">
        <v>7</v>
      </c>
      <c r="C69" s="8">
        <v>118.933138833418</v>
      </c>
      <c r="D69" s="8">
        <v>118.968184565353</v>
      </c>
      <c r="E69" s="8">
        <v>119.003230297288</v>
      </c>
    </row>
    <row r="70" spans="1:5" ht="14.25">
      <c r="A70" s="8" t="s">
        <v>32</v>
      </c>
      <c r="B70" s="8" t="s">
        <v>7</v>
      </c>
      <c r="C70" s="8">
        <v>46.9734692967738</v>
      </c>
      <c r="D70" s="8">
        <v>47.5164979592907</v>
      </c>
      <c r="E70" s="8">
        <v>48.0595266218076</v>
      </c>
    </row>
  </sheetData>
  <mergeCells count="43">
    <mergeCell ref="W2:Y2"/>
    <mergeCell ref="Z2:AB2"/>
    <mergeCell ref="AC2:AE2"/>
    <mergeCell ref="AF2:AH2"/>
    <mergeCell ref="AI2:AK2"/>
    <mergeCell ref="V1:AK1"/>
    <mergeCell ref="I59:I60"/>
    <mergeCell ref="J59:J60"/>
    <mergeCell ref="K59:K60"/>
    <mergeCell ref="I3:K3"/>
    <mergeCell ref="L3:N3"/>
    <mergeCell ref="I13:K13"/>
    <mergeCell ref="L13:N13"/>
    <mergeCell ref="I32:I33"/>
    <mergeCell ref="J32:J33"/>
    <mergeCell ref="K32:K33"/>
    <mergeCell ref="O13:Q13"/>
    <mergeCell ref="R13:T13"/>
    <mergeCell ref="I22:I23"/>
    <mergeCell ref="J22:J23"/>
    <mergeCell ref="K22:K23"/>
    <mergeCell ref="L22:L23"/>
    <mergeCell ref="M22:M23"/>
    <mergeCell ref="L32:L33"/>
    <mergeCell ref="M32:M33"/>
    <mergeCell ref="M50:M51"/>
    <mergeCell ref="G51:H51"/>
    <mergeCell ref="G32:H32"/>
    <mergeCell ref="G33:H33"/>
    <mergeCell ref="G34:G35"/>
    <mergeCell ref="G36:G37"/>
    <mergeCell ref="I40:I41"/>
    <mergeCell ref="J40:J41"/>
    <mergeCell ref="G52:G53"/>
    <mergeCell ref="G54:G55"/>
    <mergeCell ref="K40:K41"/>
    <mergeCell ref="L40:L41"/>
    <mergeCell ref="M40:M41"/>
    <mergeCell ref="G50:H50"/>
    <mergeCell ref="I50:I51"/>
    <mergeCell ref="J50:J51"/>
    <mergeCell ref="K50:K51"/>
    <mergeCell ref="L50:L5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  <col min="8" max="8" width="29.140625" style="0" bestFit="1" customWidth="1"/>
  </cols>
  <sheetData>
    <row r="1" spans="1:5" ht="14.25">
      <c r="A1" s="8" t="s">
        <v>0</v>
      </c>
      <c r="B1" s="8" t="s">
        <v>1</v>
      </c>
      <c r="C1" s="8">
        <v>93.8912799578331</v>
      </c>
      <c r="D1" s="8">
        <v>94.8024166996105</v>
      </c>
      <c r="E1" s="8">
        <v>95.713553441388</v>
      </c>
    </row>
    <row r="2" spans="1:5" ht="14.25">
      <c r="A2" s="8" t="s">
        <v>2</v>
      </c>
      <c r="B2" s="8" t="s">
        <v>1</v>
      </c>
      <c r="C2" s="8">
        <v>75.9902294153798</v>
      </c>
      <c r="D2" s="8">
        <v>78.6316617403003</v>
      </c>
      <c r="E2" s="8">
        <v>81.2730940652208</v>
      </c>
    </row>
    <row r="3" spans="1:5" ht="14.25">
      <c r="A3" s="8" t="s">
        <v>3</v>
      </c>
      <c r="B3" s="8" t="s">
        <v>1</v>
      </c>
      <c r="C3" s="8">
        <v>91.9943555212237</v>
      </c>
      <c r="D3" s="8">
        <v>93.2571427883102</v>
      </c>
      <c r="E3" s="8">
        <v>94.5199300553967</v>
      </c>
    </row>
    <row r="4" spans="1:5" ht="14.25">
      <c r="A4" s="8" t="s">
        <v>4</v>
      </c>
      <c r="B4" s="8" t="s">
        <v>1</v>
      </c>
      <c r="C4" s="8">
        <v>68.8514241139873</v>
      </c>
      <c r="D4" s="8">
        <v>69.2742740786133</v>
      </c>
      <c r="E4" s="8">
        <v>69.6971240432394</v>
      </c>
    </row>
    <row r="5" spans="1:5" ht="14.25">
      <c r="A5" s="8" t="s">
        <v>5</v>
      </c>
      <c r="B5" s="8" t="s">
        <v>1</v>
      </c>
      <c r="C5" s="8">
        <v>69.5767393592506</v>
      </c>
      <c r="D5" s="8">
        <v>70.3317657493129</v>
      </c>
      <c r="E5" s="8">
        <v>71.0867921393751</v>
      </c>
    </row>
    <row r="6" spans="1:5" ht="14.25">
      <c r="A6" s="8" t="s">
        <v>28</v>
      </c>
      <c r="B6" s="8" t="s">
        <v>1</v>
      </c>
      <c r="C6" s="8">
        <v>91.6975827383306</v>
      </c>
      <c r="D6" s="8">
        <v>93.9289662862135</v>
      </c>
      <c r="E6" s="8">
        <v>96.1603498340965</v>
      </c>
    </row>
    <row r="7" spans="1:5" ht="14.25">
      <c r="A7" s="8" t="s">
        <v>29</v>
      </c>
      <c r="B7" s="8" t="s">
        <v>1</v>
      </c>
      <c r="C7" s="8">
        <v>0.289741007460065</v>
      </c>
      <c r="D7" s="8">
        <v>1.71505884470081</v>
      </c>
      <c r="E7" s="8">
        <v>3.14037668194156</v>
      </c>
    </row>
    <row r="8" spans="1:5" ht="14.25">
      <c r="A8" s="8" t="s">
        <v>30</v>
      </c>
      <c r="B8" s="8" t="s">
        <v>10</v>
      </c>
      <c r="C8" s="8">
        <v>6.39338809613653</v>
      </c>
      <c r="D8" s="8">
        <v>8.08320277576207</v>
      </c>
      <c r="E8" s="8">
        <v>9.77301745538761</v>
      </c>
    </row>
    <row r="9" spans="1:5" ht="14.25">
      <c r="A9" s="8" t="s">
        <v>30</v>
      </c>
      <c r="B9" s="8" t="s">
        <v>11</v>
      </c>
      <c r="C9" s="8">
        <v>47.8068800300833</v>
      </c>
      <c r="D9" s="8">
        <v>56.0966866617646</v>
      </c>
      <c r="E9" s="8">
        <v>64.386493293446</v>
      </c>
    </row>
    <row r="10" spans="1:5" ht="14.25">
      <c r="A10" s="8" t="s">
        <v>30</v>
      </c>
      <c r="B10" s="8" t="s">
        <v>8</v>
      </c>
      <c r="C10" s="8">
        <v>3.2312663358636</v>
      </c>
      <c r="D10" s="8">
        <v>3.7</v>
      </c>
      <c r="E10" s="8">
        <v>4.1687336641364</v>
      </c>
    </row>
    <row r="11" spans="1:5" ht="14.25">
      <c r="A11" s="8" t="s">
        <v>30</v>
      </c>
      <c r="B11" s="8" t="s">
        <v>31</v>
      </c>
      <c r="C11" s="8">
        <v>72.2364341694391</v>
      </c>
      <c r="D11" s="8">
        <v>77.4301687130502</v>
      </c>
      <c r="E11" s="8">
        <v>82.6239032566612</v>
      </c>
    </row>
    <row r="12" spans="1:5" ht="14.25">
      <c r="A12" s="8" t="s">
        <v>6</v>
      </c>
      <c r="B12" s="8" t="s">
        <v>7</v>
      </c>
      <c r="C12" s="8">
        <v>8.81207520643299</v>
      </c>
      <c r="D12" s="8">
        <v>11.1702354787012</v>
      </c>
      <c r="E12" s="8">
        <v>13.5283957509694</v>
      </c>
    </row>
    <row r="13" spans="1:5" ht="14.25">
      <c r="A13" s="8" t="s">
        <v>12</v>
      </c>
      <c r="B13" s="8" t="s">
        <v>7</v>
      </c>
      <c r="C13" s="8">
        <v>12.2000866483212</v>
      </c>
      <c r="D13" s="8">
        <v>14.9862315092479</v>
      </c>
      <c r="E13" s="8">
        <v>17.7723763701747</v>
      </c>
    </row>
    <row r="14" spans="1:5" ht="14.25">
      <c r="A14" s="8" t="s">
        <v>13</v>
      </c>
      <c r="B14" s="8" t="s">
        <v>7</v>
      </c>
      <c r="C14" s="8">
        <v>16.9381381032465</v>
      </c>
      <c r="D14" s="8">
        <v>19.0677692655459</v>
      </c>
      <c r="E14" s="8">
        <v>21.1974004278453</v>
      </c>
    </row>
    <row r="15" spans="1:5" ht="14.25">
      <c r="A15" s="8" t="s">
        <v>14</v>
      </c>
      <c r="B15" s="8" t="s">
        <v>7</v>
      </c>
      <c r="C15" s="8">
        <v>0.0277179160496439</v>
      </c>
      <c r="D15" s="8">
        <v>0.427234454923624</v>
      </c>
      <c r="E15" s="8">
        <v>0.826750993797604</v>
      </c>
    </row>
    <row r="16" spans="1:5" ht="14.25">
      <c r="A16" s="8" t="s">
        <v>15</v>
      </c>
      <c r="B16" s="8" t="s">
        <v>7</v>
      </c>
      <c r="C16" s="8">
        <v>14.9473716464915</v>
      </c>
      <c r="D16" s="8">
        <v>16.0132152464192</v>
      </c>
      <c r="E16" s="8">
        <v>17.0790588463468</v>
      </c>
    </row>
    <row r="17" spans="1:5" ht="14.25">
      <c r="A17" s="8" t="s">
        <v>16</v>
      </c>
      <c r="B17" s="8" t="s">
        <v>7</v>
      </c>
      <c r="C17" s="8">
        <v>8.44111863342311</v>
      </c>
      <c r="D17" s="8">
        <v>9.59385585923728</v>
      </c>
      <c r="E17" s="8">
        <v>10.7465930850514</v>
      </c>
    </row>
    <row r="18" spans="1:5" ht="14.25">
      <c r="A18" s="8" t="s">
        <v>17</v>
      </c>
      <c r="B18" s="8" t="s">
        <v>7</v>
      </c>
      <c r="C18" s="8">
        <v>1332.62765735204</v>
      </c>
      <c r="D18" s="8">
        <v>1395.66993602636</v>
      </c>
      <c r="E18" s="8">
        <v>1458.71221470068</v>
      </c>
    </row>
    <row r="19" spans="1:5" ht="14.25">
      <c r="A19" s="8" t="s">
        <v>6</v>
      </c>
      <c r="B19" s="8" t="s">
        <v>8</v>
      </c>
      <c r="C19" s="8">
        <v>50.2736307546787</v>
      </c>
      <c r="D19" s="8">
        <v>61.45</v>
      </c>
      <c r="E19" s="8">
        <v>72.6263692453213</v>
      </c>
    </row>
    <row r="20" spans="1:5" ht="14.25">
      <c r="A20" s="8" t="s">
        <v>12</v>
      </c>
      <c r="B20" s="8" t="s">
        <v>8</v>
      </c>
      <c r="C20" s="8">
        <v>57.9211645104463</v>
      </c>
      <c r="D20" s="8">
        <v>66.6</v>
      </c>
      <c r="E20" s="8">
        <v>75.2788354895537</v>
      </c>
    </row>
    <row r="21" spans="1:5" ht="14.25">
      <c r="A21" s="8" t="s">
        <v>13</v>
      </c>
      <c r="B21" s="8" t="s">
        <v>8</v>
      </c>
      <c r="C21" s="8">
        <v>47.7092014544836</v>
      </c>
      <c r="D21" s="8">
        <v>49.1</v>
      </c>
      <c r="E21" s="8">
        <v>50.4907985455164</v>
      </c>
    </row>
    <row r="22" spans="1:5" ht="14.25">
      <c r="A22" s="8" t="s">
        <v>14</v>
      </c>
      <c r="B22" s="8" t="s">
        <v>8</v>
      </c>
      <c r="C22" s="8">
        <v>1.68734690649428</v>
      </c>
      <c r="D22" s="8">
        <v>8</v>
      </c>
      <c r="E22" s="8">
        <v>14.3126530935057</v>
      </c>
    </row>
    <row r="23" spans="1:5" ht="14.25">
      <c r="A23" s="8" t="s">
        <v>15</v>
      </c>
      <c r="B23" s="8" t="s">
        <v>8</v>
      </c>
      <c r="C23" s="8">
        <v>58.8974464578998</v>
      </c>
      <c r="D23" s="8">
        <v>63.9</v>
      </c>
      <c r="E23" s="8">
        <v>68.9025535421002</v>
      </c>
    </row>
    <row r="24" spans="1:5" ht="14.25">
      <c r="A24" s="8" t="s">
        <v>16</v>
      </c>
      <c r="B24" s="8" t="s">
        <v>8</v>
      </c>
      <c r="C24" s="8">
        <v>58.7904118343373</v>
      </c>
      <c r="D24" s="8">
        <v>72.4</v>
      </c>
      <c r="E24" s="8">
        <v>86.0095881656627</v>
      </c>
    </row>
    <row r="25" spans="1:5" ht="14.25">
      <c r="A25" s="8" t="s">
        <v>17</v>
      </c>
      <c r="B25" s="8" t="s">
        <v>8</v>
      </c>
      <c r="C25" s="8">
        <v>2418.74871073726</v>
      </c>
      <c r="D25" s="8">
        <v>2518</v>
      </c>
      <c r="E25" s="8">
        <v>2617.25128926274</v>
      </c>
    </row>
    <row r="26" spans="1:5" ht="14.25">
      <c r="A26" s="8" t="s">
        <v>18</v>
      </c>
      <c r="B26" s="8" t="s">
        <v>8</v>
      </c>
      <c r="C26" s="8">
        <v>120</v>
      </c>
      <c r="D26" s="8">
        <v>120</v>
      </c>
      <c r="E26" s="8">
        <v>120</v>
      </c>
    </row>
    <row r="27" spans="1:5" ht="14.25">
      <c r="A27" s="8" t="s">
        <v>32</v>
      </c>
      <c r="B27" s="8" t="s">
        <v>8</v>
      </c>
      <c r="C27" s="8">
        <v>50</v>
      </c>
      <c r="D27" s="8">
        <v>50</v>
      </c>
      <c r="E27" s="8">
        <v>50</v>
      </c>
    </row>
    <row r="28" spans="1:5" ht="14.25">
      <c r="A28" s="8" t="s">
        <v>6</v>
      </c>
      <c r="B28" s="8" t="s">
        <v>9</v>
      </c>
      <c r="C28" s="8">
        <v>679.883363390777</v>
      </c>
      <c r="D28" s="8">
        <v>748.7</v>
      </c>
      <c r="E28" s="8">
        <v>817.516636609223</v>
      </c>
    </row>
    <row r="29" spans="1:5" ht="14.25">
      <c r="A29" s="8" t="s">
        <v>12</v>
      </c>
      <c r="B29" s="8" t="s">
        <v>9</v>
      </c>
      <c r="C29" s="8">
        <v>2011.14989095323</v>
      </c>
      <c r="D29" s="8">
        <v>2060.45</v>
      </c>
      <c r="E29" s="8">
        <v>2109.75010904677</v>
      </c>
    </row>
    <row r="30" spans="1:5" ht="14.25">
      <c r="A30" s="8" t="s">
        <v>13</v>
      </c>
      <c r="B30" s="8" t="s">
        <v>9</v>
      </c>
      <c r="C30" s="8">
        <v>1239.17044526631</v>
      </c>
      <c r="D30" s="8">
        <v>1270.75</v>
      </c>
      <c r="E30" s="8">
        <v>1302.32955473369</v>
      </c>
    </row>
    <row r="31" spans="1:5" ht="14.25">
      <c r="A31" s="8" t="s">
        <v>14</v>
      </c>
      <c r="B31" s="8" t="s">
        <v>9</v>
      </c>
      <c r="C31" s="8">
        <v>2.39440688466388</v>
      </c>
      <c r="D31" s="8">
        <v>9.85</v>
      </c>
      <c r="E31" s="8">
        <v>17.3055931153361</v>
      </c>
    </row>
    <row r="32" spans="1:5" ht="14.25">
      <c r="A32" s="8" t="s">
        <v>15</v>
      </c>
      <c r="B32" s="8" t="s">
        <v>9</v>
      </c>
      <c r="C32" s="8">
        <v>1984.456947974</v>
      </c>
      <c r="D32" s="8">
        <v>2027.5</v>
      </c>
      <c r="E32" s="8">
        <v>2070.543052026</v>
      </c>
    </row>
    <row r="33" spans="1:5" ht="14.25">
      <c r="A33" s="8" t="s">
        <v>16</v>
      </c>
      <c r="B33" s="8" t="s">
        <v>9</v>
      </c>
      <c r="C33" s="8">
        <v>3320.35651035606</v>
      </c>
      <c r="D33" s="8">
        <v>3372.9</v>
      </c>
      <c r="E33" s="8">
        <v>3425.44348964394</v>
      </c>
    </row>
    <row r="34" spans="1:5" ht="14.25">
      <c r="A34" s="8" t="s">
        <v>17</v>
      </c>
      <c r="B34" s="8" t="s">
        <v>9</v>
      </c>
      <c r="C34" s="8">
        <v>3320.44970173565</v>
      </c>
      <c r="D34" s="8">
        <v>3372.5</v>
      </c>
      <c r="E34" s="8">
        <v>3424.55029826435</v>
      </c>
    </row>
    <row r="35" spans="1:5" ht="14.25">
      <c r="A35" s="8" t="s">
        <v>18</v>
      </c>
      <c r="B35" s="8" t="s">
        <v>9</v>
      </c>
      <c r="C35" s="8">
        <v>1260.37289878544</v>
      </c>
      <c r="D35" s="8">
        <v>1266</v>
      </c>
      <c r="E35" s="8">
        <v>1271.62710121456</v>
      </c>
    </row>
    <row r="36" spans="1:5" ht="14.25">
      <c r="A36" s="8" t="s">
        <v>6</v>
      </c>
      <c r="B36" s="8" t="s">
        <v>10</v>
      </c>
      <c r="C36" s="8">
        <v>72.4962274038198</v>
      </c>
      <c r="D36" s="8">
        <v>87.1446024999564</v>
      </c>
      <c r="E36" s="8">
        <v>101.792977596093</v>
      </c>
    </row>
    <row r="37" spans="1:5" ht="14.25">
      <c r="A37" s="8" t="s">
        <v>15</v>
      </c>
      <c r="B37" s="8" t="s">
        <v>10</v>
      </c>
      <c r="C37" s="8">
        <v>43.5270212540372</v>
      </c>
      <c r="D37" s="8">
        <v>46.390774682694</v>
      </c>
      <c r="E37" s="8">
        <v>49.2545281113509</v>
      </c>
    </row>
    <row r="38" spans="1:5" ht="14.25">
      <c r="A38" s="8" t="s">
        <v>14</v>
      </c>
      <c r="B38" s="8" t="s">
        <v>10</v>
      </c>
      <c r="C38" s="8">
        <v>89.4824668262928</v>
      </c>
      <c r="D38" s="8">
        <v>165.733149292608</v>
      </c>
      <c r="E38" s="8">
        <v>241.983831758922</v>
      </c>
    </row>
    <row r="39" spans="1:5" ht="14.25">
      <c r="A39" s="8" t="s">
        <v>16</v>
      </c>
      <c r="B39" s="8" t="s">
        <v>10</v>
      </c>
      <c r="C39" s="8">
        <v>14.7550240221105</v>
      </c>
      <c r="D39" s="8">
        <v>16.7174523620947</v>
      </c>
      <c r="E39" s="8">
        <v>18.6798807020789</v>
      </c>
    </row>
    <row r="40" spans="1:5" ht="14.25">
      <c r="A40" s="8" t="s">
        <v>17</v>
      </c>
      <c r="B40" s="8" t="s">
        <v>10</v>
      </c>
      <c r="C40" s="8">
        <v>2387.11801056276</v>
      </c>
      <c r="D40" s="8">
        <v>2500.81222213911</v>
      </c>
      <c r="E40" s="8">
        <v>2614.50643371547</v>
      </c>
    </row>
    <row r="41" spans="1:5" ht="14.25">
      <c r="A41" s="8" t="s">
        <v>18</v>
      </c>
      <c r="B41" s="8" t="s">
        <v>10</v>
      </c>
      <c r="C41" s="8">
        <v>549.888310351192</v>
      </c>
      <c r="D41" s="8">
        <v>552.321392910414</v>
      </c>
      <c r="E41" s="8">
        <v>554.754475469637</v>
      </c>
    </row>
    <row r="42" spans="1:5" ht="14.25">
      <c r="A42" s="8" t="s">
        <v>32</v>
      </c>
      <c r="B42" s="8" t="s">
        <v>10</v>
      </c>
      <c r="C42" s="8">
        <v>433.973486336751</v>
      </c>
      <c r="D42" s="8">
        <v>438.463448904334</v>
      </c>
      <c r="E42" s="8">
        <v>442.953411471917</v>
      </c>
    </row>
    <row r="43" spans="1:5" ht="14.25">
      <c r="A43" s="8" t="s">
        <v>6</v>
      </c>
      <c r="B43" s="8" t="s">
        <v>11</v>
      </c>
      <c r="C43" s="8">
        <v>347.274133225633</v>
      </c>
      <c r="D43" s="8">
        <v>374.826176959997</v>
      </c>
      <c r="E43" s="8">
        <v>402.378220694361</v>
      </c>
    </row>
    <row r="44" spans="1:5" ht="14.25">
      <c r="A44" s="8" t="s">
        <v>12</v>
      </c>
      <c r="B44" s="8" t="s">
        <v>11</v>
      </c>
      <c r="C44" s="8">
        <v>297.260590401861</v>
      </c>
      <c r="D44" s="8">
        <v>323.414416042596</v>
      </c>
      <c r="E44" s="8">
        <v>349.568241683331</v>
      </c>
    </row>
    <row r="45" spans="1:5" ht="14.25">
      <c r="A45" s="8" t="s">
        <v>14</v>
      </c>
      <c r="B45" s="8" t="s">
        <v>11</v>
      </c>
      <c r="C45" s="8">
        <v>95.5998214860631</v>
      </c>
      <c r="D45" s="8">
        <v>182.724525168247</v>
      </c>
      <c r="E45" s="8">
        <v>269.849228850431</v>
      </c>
    </row>
    <row r="46" spans="1:5" ht="14.25">
      <c r="A46" s="8" t="s">
        <v>15</v>
      </c>
      <c r="B46" s="8" t="s">
        <v>11</v>
      </c>
      <c r="C46" s="8">
        <v>310.573693663173</v>
      </c>
      <c r="D46" s="8">
        <v>314.186304631978</v>
      </c>
      <c r="E46" s="8">
        <v>317.798915600782</v>
      </c>
    </row>
    <row r="47" spans="1:5" ht="14.25">
      <c r="A47" s="8" t="s">
        <v>16</v>
      </c>
      <c r="B47" s="8" t="s">
        <v>11</v>
      </c>
      <c r="C47" s="8">
        <v>229.310656202997</v>
      </c>
      <c r="D47" s="8">
        <v>257.800567500439</v>
      </c>
      <c r="E47" s="8">
        <v>286.29047879788</v>
      </c>
    </row>
    <row r="48" spans="1:5" ht="14.25">
      <c r="A48" s="8" t="s">
        <v>17</v>
      </c>
      <c r="B48" s="8" t="s">
        <v>11</v>
      </c>
      <c r="C48" s="8">
        <v>4212.89486126002</v>
      </c>
      <c r="D48" s="8">
        <v>4333.51326973139</v>
      </c>
      <c r="E48" s="8">
        <v>4454.13167820276</v>
      </c>
    </row>
    <row r="49" spans="1:5" ht="14.25">
      <c r="A49" s="8" t="s">
        <v>18</v>
      </c>
      <c r="B49" s="8" t="s">
        <v>11</v>
      </c>
      <c r="C49" s="8">
        <v>669.428457000798</v>
      </c>
      <c r="D49" s="8">
        <v>671.902708605516</v>
      </c>
      <c r="E49" s="8">
        <v>674.376960210234</v>
      </c>
    </row>
    <row r="50" spans="1:5" ht="14.25">
      <c r="A50" s="8" t="s">
        <v>32</v>
      </c>
      <c r="B50" s="8" t="s">
        <v>11</v>
      </c>
      <c r="C50" s="8">
        <v>613.855057809258</v>
      </c>
      <c r="D50" s="8">
        <v>617.245685502789</v>
      </c>
      <c r="E50" s="8">
        <v>620.63631319632</v>
      </c>
    </row>
    <row r="51" spans="1:5" ht="14.25">
      <c r="A51" s="8" t="s">
        <v>19</v>
      </c>
      <c r="B51" s="8" t="s">
        <v>20</v>
      </c>
      <c r="C51" s="8">
        <v>1326.5215528476</v>
      </c>
      <c r="D51" s="8">
        <v>1352.5</v>
      </c>
      <c r="E51" s="8">
        <v>1378.4784471524</v>
      </c>
    </row>
    <row r="52" spans="1:5" ht="14.25">
      <c r="A52" s="8" t="s">
        <v>19</v>
      </c>
      <c r="B52" s="8" t="s">
        <v>21</v>
      </c>
      <c r="C52" s="8">
        <v>34.9762649114838</v>
      </c>
      <c r="D52" s="8">
        <v>37.1401090085277</v>
      </c>
      <c r="E52" s="8">
        <v>39.3039531055716</v>
      </c>
    </row>
    <row r="53" spans="1:5" ht="14.25">
      <c r="A53" s="8" t="s">
        <v>19</v>
      </c>
      <c r="B53" s="8" t="s">
        <v>22</v>
      </c>
      <c r="C53" s="8">
        <v>46.1404080245062</v>
      </c>
      <c r="D53" s="8">
        <v>47.2724268425353</v>
      </c>
      <c r="E53" s="8">
        <v>48.4044456605643</v>
      </c>
    </row>
    <row r="54" spans="1:5" ht="14.25">
      <c r="A54" s="8" t="s">
        <v>19</v>
      </c>
      <c r="B54" s="8" t="s">
        <v>23</v>
      </c>
      <c r="C54" s="8">
        <v>13.79013306547</v>
      </c>
      <c r="D54" s="8">
        <v>15.5874641489371</v>
      </c>
      <c r="E54" s="8">
        <v>17.3847952324041</v>
      </c>
    </row>
    <row r="55" spans="1:5" ht="14.25">
      <c r="A55" s="8" t="s">
        <v>24</v>
      </c>
      <c r="B55" s="8" t="s">
        <v>23</v>
      </c>
      <c r="C55" s="8">
        <v>11.7621194669533</v>
      </c>
      <c r="D55" s="8">
        <v>13.5548971595157</v>
      </c>
      <c r="E55" s="8">
        <v>15.347674852078</v>
      </c>
    </row>
    <row r="56" spans="1:5" ht="14.25">
      <c r="A56" s="8" t="s">
        <v>24</v>
      </c>
      <c r="B56" s="8" t="s">
        <v>22</v>
      </c>
      <c r="C56" s="8">
        <v>48.5511790158188</v>
      </c>
      <c r="D56" s="8">
        <v>49.8028733279519</v>
      </c>
      <c r="E56" s="8">
        <v>51.054567640085</v>
      </c>
    </row>
    <row r="57" spans="1:5" ht="14.25">
      <c r="A57" s="8" t="s">
        <v>24</v>
      </c>
      <c r="B57" s="8" t="s">
        <v>21</v>
      </c>
      <c r="C57" s="8">
        <v>34.6900742866833</v>
      </c>
      <c r="D57" s="8">
        <v>36.6422295125324</v>
      </c>
      <c r="E57" s="8">
        <v>38.5943847383815</v>
      </c>
    </row>
    <row r="58" spans="1:5" ht="14.25">
      <c r="A58" s="8" t="s">
        <v>24</v>
      </c>
      <c r="B58" s="8" t="s">
        <v>20</v>
      </c>
      <c r="C58" s="8">
        <v>1258.59954109278</v>
      </c>
      <c r="D58" s="8">
        <v>1277.75</v>
      </c>
      <c r="E58" s="8">
        <v>1296.90045890722</v>
      </c>
    </row>
    <row r="59" spans="1:5" ht="14.25">
      <c r="A59" s="8" t="s">
        <v>25</v>
      </c>
      <c r="B59" s="8" t="s">
        <v>20</v>
      </c>
      <c r="C59" s="8">
        <v>1112.33797108844</v>
      </c>
      <c r="D59" s="8">
        <v>1138.55</v>
      </c>
      <c r="E59" s="8">
        <v>1164.76202891156</v>
      </c>
    </row>
    <row r="60" spans="1:5" ht="14.25">
      <c r="A60" s="8" t="s">
        <v>25</v>
      </c>
      <c r="B60" s="8" t="s">
        <v>21</v>
      </c>
      <c r="C60" s="8">
        <v>31.0564000538127</v>
      </c>
      <c r="D60" s="8">
        <v>33.3448579799859</v>
      </c>
      <c r="E60" s="8">
        <v>35.6333159061592</v>
      </c>
    </row>
    <row r="61" spans="1:5" ht="14.25">
      <c r="A61" s="8" t="s">
        <v>25</v>
      </c>
      <c r="B61" s="8" t="s">
        <v>22</v>
      </c>
      <c r="C61" s="8">
        <v>52.7690024616825</v>
      </c>
      <c r="D61" s="8">
        <v>53.7143851561494</v>
      </c>
      <c r="E61" s="8">
        <v>54.6597678506162</v>
      </c>
    </row>
    <row r="62" spans="1:5" ht="14.25">
      <c r="A62" s="8" t="s">
        <v>25</v>
      </c>
      <c r="B62" s="8" t="s">
        <v>23</v>
      </c>
      <c r="C62" s="8">
        <v>11.0800943308231</v>
      </c>
      <c r="D62" s="8">
        <v>12.9407568638647</v>
      </c>
      <c r="E62" s="8">
        <v>14.8014193969063</v>
      </c>
    </row>
    <row r="63" spans="1:5" ht="14.25">
      <c r="A63" s="8" t="s">
        <v>26</v>
      </c>
      <c r="B63" s="8" t="s">
        <v>20</v>
      </c>
      <c r="C63" s="8">
        <v>1048.47058733926</v>
      </c>
      <c r="D63" s="8">
        <v>1068.9</v>
      </c>
      <c r="E63" s="8">
        <v>1089.32941266074</v>
      </c>
    </row>
    <row r="64" spans="1:5" ht="14.25">
      <c r="A64" s="8" t="s">
        <v>26</v>
      </c>
      <c r="B64" s="8" t="s">
        <v>21</v>
      </c>
      <c r="C64" s="8">
        <v>30.7842660830742</v>
      </c>
      <c r="D64" s="8">
        <v>33.0918676471777</v>
      </c>
      <c r="E64" s="8">
        <v>35.3994692112812</v>
      </c>
    </row>
    <row r="65" spans="1:5" ht="14.25">
      <c r="A65" s="8" t="s">
        <v>26</v>
      </c>
      <c r="B65" s="8" t="s">
        <v>22</v>
      </c>
      <c r="C65" s="8">
        <v>53.8343410905262</v>
      </c>
      <c r="D65" s="8">
        <v>54.9480553854187</v>
      </c>
      <c r="E65" s="8">
        <v>56.0617696803113</v>
      </c>
    </row>
    <row r="66" spans="1:5" ht="14.25">
      <c r="A66" s="8" t="s">
        <v>26</v>
      </c>
      <c r="B66" s="8" t="s">
        <v>23</v>
      </c>
      <c r="C66" s="8">
        <v>10.2297336789661</v>
      </c>
      <c r="D66" s="8">
        <v>11.9600769674036</v>
      </c>
      <c r="E66" s="8">
        <v>13.690420255841</v>
      </c>
    </row>
    <row r="67" spans="1:5" ht="14.25">
      <c r="A67" s="8" t="s">
        <v>18</v>
      </c>
      <c r="B67" s="8" t="s">
        <v>27</v>
      </c>
      <c r="C67" s="8">
        <v>104.651355629282</v>
      </c>
      <c r="D67" s="8">
        <v>107.75</v>
      </c>
      <c r="E67" s="8">
        <v>110.848644370718</v>
      </c>
    </row>
    <row r="68" spans="1:5" ht="14.25">
      <c r="A68" s="8" t="s">
        <v>32</v>
      </c>
      <c r="B68" s="8" t="s">
        <v>27</v>
      </c>
      <c r="C68" s="8">
        <v>7.82888216004745</v>
      </c>
      <c r="D68" s="8">
        <v>14.85</v>
      </c>
      <c r="E68" s="8">
        <v>21.8711178399526</v>
      </c>
    </row>
    <row r="69" spans="1:5" ht="14.25">
      <c r="A69" s="8" t="s">
        <v>18</v>
      </c>
      <c r="B69" s="8" t="s">
        <v>7</v>
      </c>
      <c r="C69" s="8">
        <v>118.817559124021</v>
      </c>
      <c r="D69" s="8">
        <v>118.920335171035</v>
      </c>
      <c r="E69" s="8">
        <v>119.023111218049</v>
      </c>
    </row>
    <row r="70" spans="1:5" ht="14.25">
      <c r="A70" s="8" t="s">
        <v>32</v>
      </c>
      <c r="B70" s="8" t="s">
        <v>7</v>
      </c>
      <c r="C70" s="8">
        <v>46.4768471227686</v>
      </c>
      <c r="D70" s="8">
        <v>47.1594522860694</v>
      </c>
      <c r="E70" s="8">
        <v>47.8420574493702</v>
      </c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bestFit="1" customWidth="1"/>
    <col min="2" max="2" width="29.28125" style="0" bestFit="1" customWidth="1"/>
    <col min="3" max="5" width="12.00390625" style="0" bestFit="1" customWidth="1"/>
  </cols>
  <sheetData>
    <row r="1" spans="1:5" ht="14.25">
      <c r="A1" t="s">
        <v>0</v>
      </c>
      <c r="B1" t="s">
        <v>1</v>
      </c>
      <c r="C1">
        <v>83.650935505378</v>
      </c>
      <c r="D1">
        <v>84.6566698219937</v>
      </c>
      <c r="E1">
        <v>85.6624041386094</v>
      </c>
    </row>
    <row r="2" spans="1:5" ht="14.25">
      <c r="A2" t="s">
        <v>2</v>
      </c>
      <c r="B2" t="s">
        <v>1</v>
      </c>
      <c r="C2">
        <v>64.8418192736762</v>
      </c>
      <c r="D2">
        <v>66.6813055741148</v>
      </c>
      <c r="E2">
        <v>68.5207918745534</v>
      </c>
    </row>
    <row r="3" spans="1:5" ht="14.25">
      <c r="A3" t="s">
        <v>3</v>
      </c>
      <c r="B3" t="s">
        <v>1</v>
      </c>
      <c r="C3">
        <v>78.5838991773986</v>
      </c>
      <c r="D3">
        <v>79.5534390947211</v>
      </c>
      <c r="E3">
        <v>80.5229790120436</v>
      </c>
    </row>
    <row r="4" spans="1:5" ht="14.25">
      <c r="A4" t="s">
        <v>4</v>
      </c>
      <c r="B4" t="s">
        <v>1</v>
      </c>
      <c r="C4">
        <v>68.6929541347654</v>
      </c>
      <c r="D4">
        <v>69.1495296676178</v>
      </c>
      <c r="E4">
        <v>69.6061052004702</v>
      </c>
    </row>
    <row r="5" spans="1:5" ht="14.25">
      <c r="A5" t="s">
        <v>5</v>
      </c>
      <c r="B5" t="s">
        <v>1</v>
      </c>
      <c r="C5">
        <v>69.4244029388046</v>
      </c>
      <c r="D5">
        <v>70.1820373891771</v>
      </c>
      <c r="E5">
        <v>70.9396718395495</v>
      </c>
    </row>
    <row r="6" spans="1:5" ht="14.25">
      <c r="A6" t="s">
        <v>28</v>
      </c>
      <c r="B6" t="s">
        <v>1</v>
      </c>
      <c r="C6">
        <v>91.5882425314656</v>
      </c>
      <c r="D6">
        <v>93.6313903912169</v>
      </c>
      <c r="E6">
        <v>95.6745382509682</v>
      </c>
    </row>
    <row r="7" spans="1:5" ht="14.25">
      <c r="A7" t="s">
        <v>29</v>
      </c>
      <c r="B7" t="s">
        <v>1</v>
      </c>
      <c r="C7">
        <v>0.253072707997478</v>
      </c>
      <c r="D7">
        <v>1.96276714698032</v>
      </c>
      <c r="E7">
        <v>3.67246158596316</v>
      </c>
    </row>
    <row r="8" spans="1:5" ht="14.25">
      <c r="A8" t="s">
        <v>30</v>
      </c>
      <c r="B8" t="s">
        <v>8</v>
      </c>
      <c r="C8">
        <v>2.83693698906484</v>
      </c>
      <c r="D8">
        <v>3.15</v>
      </c>
      <c r="E8">
        <v>3.46306301093516</v>
      </c>
    </row>
    <row r="9" spans="1:5" ht="14.25">
      <c r="A9" t="s">
        <v>30</v>
      </c>
      <c r="B9" t="s">
        <v>10</v>
      </c>
      <c r="C9">
        <v>5.54312446946077</v>
      </c>
      <c r="D9">
        <v>6.53384457924448</v>
      </c>
      <c r="E9">
        <v>7.52456468902819</v>
      </c>
    </row>
    <row r="10" spans="1:5" ht="14.25">
      <c r="A10" t="s">
        <v>30</v>
      </c>
      <c r="B10" t="s">
        <v>11</v>
      </c>
      <c r="C10">
        <v>37.6045405127481</v>
      </c>
      <c r="D10">
        <v>42.2453564774882</v>
      </c>
      <c r="E10">
        <v>46.8861724422283</v>
      </c>
    </row>
    <row r="11" spans="1:5" ht="14.25">
      <c r="A11" t="s">
        <v>30</v>
      </c>
      <c r="B11" t="s">
        <v>31</v>
      </c>
      <c r="C11">
        <v>78.0976813578755</v>
      </c>
      <c r="D11">
        <v>81.8799062687989</v>
      </c>
      <c r="E11">
        <v>85.6621311797224</v>
      </c>
    </row>
    <row r="12" spans="1:5" ht="14.25">
      <c r="A12" t="s">
        <v>6</v>
      </c>
      <c r="B12" t="s">
        <v>7</v>
      </c>
      <c r="C12">
        <v>5.27248442287998</v>
      </c>
      <c r="D12">
        <v>6.91607271904197</v>
      </c>
      <c r="E12">
        <v>8.55966101520396</v>
      </c>
    </row>
    <row r="13" spans="1:5" ht="14.25">
      <c r="A13" t="s">
        <v>12</v>
      </c>
      <c r="B13" t="s">
        <v>7</v>
      </c>
      <c r="C13">
        <v>1.11359928677179</v>
      </c>
      <c r="D13">
        <v>1.30725825932917</v>
      </c>
      <c r="E13">
        <v>1.50091723188654</v>
      </c>
    </row>
    <row r="14" spans="1:5" ht="14.25">
      <c r="A14" t="s">
        <v>13</v>
      </c>
      <c r="B14" t="s">
        <v>7</v>
      </c>
      <c r="C14">
        <v>16.513704651447</v>
      </c>
      <c r="D14">
        <v>19.0819413748098</v>
      </c>
      <c r="E14">
        <v>21.6501780981726</v>
      </c>
    </row>
    <row r="15" spans="1:5" ht="14.25">
      <c r="A15" t="s">
        <v>14</v>
      </c>
      <c r="B15" t="s">
        <v>7</v>
      </c>
      <c r="C15">
        <v>0.0143741912979774</v>
      </c>
      <c r="D15">
        <v>0.467237855552987</v>
      </c>
      <c r="E15">
        <v>0.920101519807996</v>
      </c>
    </row>
    <row r="16" spans="1:5" ht="14.25">
      <c r="A16" t="s">
        <v>15</v>
      </c>
      <c r="B16" t="s">
        <v>7</v>
      </c>
      <c r="C16">
        <v>12.6468635708919</v>
      </c>
      <c r="D16">
        <v>13.6205372654229</v>
      </c>
      <c r="E16">
        <v>14.5942109599539</v>
      </c>
    </row>
    <row r="17" spans="1:5" ht="14.25">
      <c r="A17" t="s">
        <v>16</v>
      </c>
      <c r="B17" t="s">
        <v>7</v>
      </c>
      <c r="C17">
        <v>8.15763266316143</v>
      </c>
      <c r="D17">
        <v>8.46760360604819</v>
      </c>
      <c r="E17">
        <v>8.77757454893496</v>
      </c>
    </row>
    <row r="18" spans="1:5" ht="14.25">
      <c r="A18" t="s">
        <v>17</v>
      </c>
      <c r="B18" t="s">
        <v>7</v>
      </c>
      <c r="C18">
        <v>1351.91811998533</v>
      </c>
      <c r="D18">
        <v>1415.57515739561</v>
      </c>
      <c r="E18">
        <v>1479.2321948059</v>
      </c>
    </row>
    <row r="19" spans="1:5" ht="14.25">
      <c r="A19" t="s">
        <v>6</v>
      </c>
      <c r="B19" t="s">
        <v>8</v>
      </c>
      <c r="C19">
        <v>33.1322661980419</v>
      </c>
      <c r="D19">
        <v>46.9</v>
      </c>
      <c r="E19">
        <v>60.6677338019581</v>
      </c>
    </row>
    <row r="20" spans="1:5" ht="14.25">
      <c r="A20" t="s">
        <v>12</v>
      </c>
      <c r="B20" t="s">
        <v>8</v>
      </c>
      <c r="C20">
        <v>15.515728576453</v>
      </c>
      <c r="D20">
        <v>17.75</v>
      </c>
      <c r="E20">
        <v>19.984271423547</v>
      </c>
    </row>
    <row r="21" spans="1:5" ht="14.25">
      <c r="A21" t="s">
        <v>13</v>
      </c>
      <c r="B21" t="s">
        <v>8</v>
      </c>
      <c r="C21">
        <v>45.5434996098139</v>
      </c>
      <c r="D21">
        <v>47.9</v>
      </c>
      <c r="E21">
        <v>50.2565003901861</v>
      </c>
    </row>
    <row r="22" spans="1:5" ht="14.25">
      <c r="A22" t="s">
        <v>14</v>
      </c>
      <c r="B22" t="s">
        <v>8</v>
      </c>
      <c r="C22">
        <v>2.06605075767072</v>
      </c>
      <c r="D22">
        <v>8.85</v>
      </c>
      <c r="E22">
        <v>15.6339492423293</v>
      </c>
    </row>
    <row r="23" spans="1:5" ht="14.25">
      <c r="A23" t="s">
        <v>15</v>
      </c>
      <c r="B23" t="s">
        <v>8</v>
      </c>
      <c r="C23">
        <v>50.0119286029329</v>
      </c>
      <c r="D23">
        <v>56.75</v>
      </c>
      <c r="E23">
        <v>63.4880713970671</v>
      </c>
    </row>
    <row r="24" spans="1:5" ht="14.25">
      <c r="A24" t="s">
        <v>16</v>
      </c>
      <c r="B24" t="s">
        <v>8</v>
      </c>
      <c r="C24">
        <v>37.4383548070169</v>
      </c>
      <c r="D24">
        <v>43</v>
      </c>
      <c r="E24">
        <v>48.5616451929831</v>
      </c>
    </row>
    <row r="25" spans="1:5" ht="14.25">
      <c r="A25" t="s">
        <v>17</v>
      </c>
      <c r="B25" t="s">
        <v>8</v>
      </c>
      <c r="C25">
        <v>2453.780347479</v>
      </c>
      <c r="D25">
        <v>2545</v>
      </c>
      <c r="E25">
        <v>2636.219652521</v>
      </c>
    </row>
    <row r="26" spans="1:5" ht="14.25">
      <c r="A26" t="s">
        <v>18</v>
      </c>
      <c r="B26" t="s">
        <v>8</v>
      </c>
      <c r="C26">
        <v>120</v>
      </c>
      <c r="D26">
        <v>120</v>
      </c>
      <c r="E26">
        <v>120</v>
      </c>
    </row>
    <row r="27" spans="1:5" ht="14.25">
      <c r="A27" t="s">
        <v>32</v>
      </c>
      <c r="B27" t="s">
        <v>8</v>
      </c>
      <c r="C27">
        <v>50</v>
      </c>
      <c r="D27">
        <v>50</v>
      </c>
      <c r="E27">
        <v>50</v>
      </c>
    </row>
    <row r="28" spans="1:5" ht="14.25">
      <c r="A28" t="s">
        <v>6</v>
      </c>
      <c r="B28" t="s">
        <v>9</v>
      </c>
      <c r="C28">
        <v>673.279116767765</v>
      </c>
      <c r="D28">
        <v>737.85</v>
      </c>
      <c r="E28">
        <v>802.420883232235</v>
      </c>
    </row>
    <row r="29" spans="1:5" ht="14.25">
      <c r="A29" t="s">
        <v>12</v>
      </c>
      <c r="B29" t="s">
        <v>9</v>
      </c>
      <c r="C29">
        <v>2009.85396538353</v>
      </c>
      <c r="D29">
        <v>2055.25</v>
      </c>
      <c r="E29">
        <v>2100.64603461647</v>
      </c>
    </row>
    <row r="30" spans="1:5" ht="14.25">
      <c r="A30" t="s">
        <v>13</v>
      </c>
      <c r="B30" t="s">
        <v>9</v>
      </c>
      <c r="C30">
        <v>1237.73262979716</v>
      </c>
      <c r="D30">
        <v>1267.55</v>
      </c>
      <c r="E30">
        <v>1297.36737020284</v>
      </c>
    </row>
    <row r="31" spans="1:5" ht="14.25">
      <c r="A31" t="s">
        <v>14</v>
      </c>
      <c r="B31" t="s">
        <v>9</v>
      </c>
      <c r="C31">
        <v>2.64210265910337</v>
      </c>
      <c r="D31">
        <v>11.4</v>
      </c>
      <c r="E31">
        <v>20.1578973408966</v>
      </c>
    </row>
    <row r="32" spans="1:5" ht="14.25">
      <c r="A32" t="s">
        <v>15</v>
      </c>
      <c r="B32" t="s">
        <v>9</v>
      </c>
      <c r="C32">
        <v>1986.32760558428</v>
      </c>
      <c r="D32">
        <v>2023.15</v>
      </c>
      <c r="E32">
        <v>2059.97239441572</v>
      </c>
    </row>
    <row r="33" spans="1:5" ht="14.25">
      <c r="A33" t="s">
        <v>16</v>
      </c>
      <c r="B33" t="s">
        <v>9</v>
      </c>
      <c r="C33">
        <v>3323.76837921446</v>
      </c>
      <c r="D33">
        <v>3364.75</v>
      </c>
      <c r="E33">
        <v>3405.73162078554</v>
      </c>
    </row>
    <row r="34" spans="1:5" ht="14.25">
      <c r="A34" t="s">
        <v>17</v>
      </c>
      <c r="B34" t="s">
        <v>9</v>
      </c>
      <c r="C34">
        <v>3324.30048542576</v>
      </c>
      <c r="D34">
        <v>3365</v>
      </c>
      <c r="E34">
        <v>3405.69951457424</v>
      </c>
    </row>
    <row r="35" spans="1:5" ht="14.25">
      <c r="A35" t="s">
        <v>18</v>
      </c>
      <c r="B35" t="s">
        <v>9</v>
      </c>
      <c r="C35">
        <v>1260.2074264927</v>
      </c>
      <c r="D35">
        <v>1265.95</v>
      </c>
      <c r="E35">
        <v>1271.6925735073</v>
      </c>
    </row>
    <row r="36" spans="1:5" ht="14.25">
      <c r="A36" t="s">
        <v>6</v>
      </c>
      <c r="B36" t="s">
        <v>10</v>
      </c>
      <c r="C36">
        <v>42.2929939770728</v>
      </c>
      <c r="D36">
        <v>55.2064497985976</v>
      </c>
      <c r="E36">
        <v>68.1199056201224</v>
      </c>
    </row>
    <row r="37" spans="1:5" ht="14.25">
      <c r="A37" t="s">
        <v>15</v>
      </c>
      <c r="B37" t="s">
        <v>10</v>
      </c>
      <c r="C37">
        <v>36.9862705289255</v>
      </c>
      <c r="D37">
        <v>39.554341950402</v>
      </c>
      <c r="E37">
        <v>42.1224133718785</v>
      </c>
    </row>
    <row r="38" spans="1:5" ht="14.25">
      <c r="A38" t="s">
        <v>14</v>
      </c>
      <c r="B38" t="s">
        <v>10</v>
      </c>
      <c r="C38">
        <v>62.5980299736482</v>
      </c>
      <c r="D38">
        <v>143.658490631968</v>
      </c>
      <c r="E38">
        <v>224.718951290288</v>
      </c>
    </row>
    <row r="39" spans="1:5" ht="14.25">
      <c r="A39" t="s">
        <v>16</v>
      </c>
      <c r="B39" t="s">
        <v>10</v>
      </c>
      <c r="C39">
        <v>14.2483464441823</v>
      </c>
      <c r="D39">
        <v>14.7655527390379</v>
      </c>
      <c r="E39">
        <v>15.2827590338935</v>
      </c>
    </row>
    <row r="40" spans="1:5" ht="14.25">
      <c r="A40" t="s">
        <v>17</v>
      </c>
      <c r="B40" t="s">
        <v>10</v>
      </c>
      <c r="C40">
        <v>2442.38236614152</v>
      </c>
      <c r="D40">
        <v>2550.89249980404</v>
      </c>
      <c r="E40">
        <v>2659.40263346657</v>
      </c>
    </row>
    <row r="41" spans="1:5" ht="14.25">
      <c r="A41" t="s">
        <v>18</v>
      </c>
      <c r="B41" t="s">
        <v>10</v>
      </c>
      <c r="C41">
        <v>549.91138796086</v>
      </c>
      <c r="D41">
        <v>552.479236639692</v>
      </c>
      <c r="E41">
        <v>555.047085318523</v>
      </c>
    </row>
    <row r="42" spans="1:5" ht="14.25">
      <c r="A42" t="s">
        <v>32</v>
      </c>
      <c r="B42" t="s">
        <v>10</v>
      </c>
      <c r="C42">
        <v>431.959733843047</v>
      </c>
      <c r="D42">
        <v>437.43388991834</v>
      </c>
      <c r="E42">
        <v>442.908045993633</v>
      </c>
    </row>
    <row r="43" spans="1:5" ht="14.25">
      <c r="A43" t="s">
        <v>6</v>
      </c>
      <c r="B43" t="s">
        <v>11</v>
      </c>
      <c r="C43">
        <v>312.388157967101</v>
      </c>
      <c r="D43">
        <v>338.709376873433</v>
      </c>
      <c r="E43">
        <v>365.030595779765</v>
      </c>
    </row>
    <row r="44" spans="1:5" ht="14.25">
      <c r="A44" t="s">
        <v>12</v>
      </c>
      <c r="B44" t="s">
        <v>11</v>
      </c>
      <c r="C44">
        <v>87.1691081285745</v>
      </c>
      <c r="D44">
        <v>132.916141157255</v>
      </c>
      <c r="E44">
        <v>178.663174185936</v>
      </c>
    </row>
    <row r="45" spans="1:5" ht="14.25">
      <c r="A45" t="s">
        <v>14</v>
      </c>
      <c r="B45" t="s">
        <v>11</v>
      </c>
      <c r="C45">
        <v>69.2633770280395</v>
      </c>
      <c r="D45">
        <v>167.001343197332</v>
      </c>
      <c r="E45">
        <v>264.739309366624</v>
      </c>
    </row>
    <row r="46" spans="1:5" ht="14.25">
      <c r="A46" t="s">
        <v>15</v>
      </c>
      <c r="B46" t="s">
        <v>11</v>
      </c>
      <c r="C46">
        <v>302.919191219865</v>
      </c>
      <c r="D46">
        <v>306.582454462885</v>
      </c>
      <c r="E46">
        <v>310.245717705904</v>
      </c>
    </row>
    <row r="47" spans="1:5" ht="14.25">
      <c r="A47" t="s">
        <v>16</v>
      </c>
      <c r="B47" t="s">
        <v>11</v>
      </c>
      <c r="C47">
        <v>247.279712141727</v>
      </c>
      <c r="D47">
        <v>255.351090299825</v>
      </c>
      <c r="E47">
        <v>263.422468457924</v>
      </c>
    </row>
    <row r="48" spans="1:5" ht="14.25">
      <c r="A48" t="s">
        <v>17</v>
      </c>
      <c r="B48" t="s">
        <v>11</v>
      </c>
      <c r="C48">
        <v>4236.40346568536</v>
      </c>
      <c r="D48">
        <v>4342.6669313895</v>
      </c>
      <c r="E48">
        <v>4448.93039709365</v>
      </c>
    </row>
    <row r="49" spans="1:5" ht="14.25">
      <c r="A49" t="s">
        <v>18</v>
      </c>
      <c r="B49" t="s">
        <v>11</v>
      </c>
      <c r="C49">
        <v>668.949599793764</v>
      </c>
      <c r="D49">
        <v>671.604583131055</v>
      </c>
      <c r="E49">
        <v>674.259566468347</v>
      </c>
    </row>
    <row r="50" spans="1:5" ht="14.25">
      <c r="A50" t="s">
        <v>32</v>
      </c>
      <c r="B50" t="s">
        <v>11</v>
      </c>
      <c r="C50">
        <v>613.67193328548</v>
      </c>
      <c r="D50">
        <v>616.895781113234</v>
      </c>
      <c r="E50">
        <v>620.119628940987</v>
      </c>
    </row>
    <row r="51" spans="1:5" ht="14.25">
      <c r="A51" t="s">
        <v>19</v>
      </c>
      <c r="B51" t="s">
        <v>20</v>
      </c>
      <c r="C51">
        <v>1790.02835906374</v>
      </c>
      <c r="D51">
        <v>1812.75</v>
      </c>
      <c r="E51">
        <v>1835.47164093626</v>
      </c>
    </row>
    <row r="52" spans="1:5" ht="14.25">
      <c r="A52" t="s">
        <v>19</v>
      </c>
      <c r="B52" t="s">
        <v>21</v>
      </c>
      <c r="C52">
        <v>36.2373654835735</v>
      </c>
      <c r="D52">
        <v>37.4845054740952</v>
      </c>
      <c r="E52">
        <v>38.731645464617</v>
      </c>
    </row>
    <row r="53" spans="1:5" ht="14.25">
      <c r="A53" t="s">
        <v>19</v>
      </c>
      <c r="B53" t="s">
        <v>22</v>
      </c>
      <c r="C53">
        <v>60.9990827694249</v>
      </c>
      <c r="D53">
        <v>61.827137311732</v>
      </c>
      <c r="E53">
        <v>62.655191854039</v>
      </c>
    </row>
    <row r="54" spans="1:5" ht="14.25">
      <c r="A54" t="s">
        <v>19</v>
      </c>
      <c r="B54" t="s">
        <v>23</v>
      </c>
      <c r="C54">
        <v>0</v>
      </c>
      <c r="D54">
        <v>0.688357214172815</v>
      </c>
      <c r="E54">
        <v>1.39724434423553</v>
      </c>
    </row>
    <row r="55" spans="1:5" ht="14.25">
      <c r="A55" t="s">
        <v>24</v>
      </c>
      <c r="B55" t="s">
        <v>23</v>
      </c>
      <c r="C55">
        <v>0.214434259229121</v>
      </c>
      <c r="D55">
        <v>1.11988989606927</v>
      </c>
      <c r="E55">
        <v>2.02534553290943</v>
      </c>
    </row>
    <row r="56" spans="1:5" ht="14.25">
      <c r="A56" t="s">
        <v>24</v>
      </c>
      <c r="B56" t="s">
        <v>22</v>
      </c>
      <c r="C56">
        <v>61.900096819922</v>
      </c>
      <c r="D56">
        <v>62.7643518254892</v>
      </c>
      <c r="E56">
        <v>63.6286068310563</v>
      </c>
    </row>
    <row r="57" spans="1:5" ht="14.25">
      <c r="A57" t="s">
        <v>24</v>
      </c>
      <c r="B57" t="s">
        <v>21</v>
      </c>
      <c r="C57">
        <v>34.8114482875357</v>
      </c>
      <c r="D57">
        <v>36.1157582784416</v>
      </c>
      <c r="E57">
        <v>37.4200682693475</v>
      </c>
    </row>
    <row r="58" spans="1:5" ht="14.25">
      <c r="A58" t="s">
        <v>24</v>
      </c>
      <c r="B58" t="s">
        <v>20</v>
      </c>
      <c r="C58">
        <v>1605.71219838956</v>
      </c>
      <c r="D58">
        <v>1627.8</v>
      </c>
      <c r="E58">
        <v>1649.88780161044</v>
      </c>
    </row>
    <row r="59" spans="1:5" ht="14.25">
      <c r="A59" t="s">
        <v>25</v>
      </c>
      <c r="B59" t="s">
        <v>20</v>
      </c>
      <c r="C59">
        <v>1361.3618104926</v>
      </c>
      <c r="D59">
        <v>1379.05</v>
      </c>
      <c r="E59">
        <v>1396.7381895074</v>
      </c>
    </row>
    <row r="60" spans="1:5" ht="14.25">
      <c r="A60" t="s">
        <v>25</v>
      </c>
      <c r="B60" t="s">
        <v>21</v>
      </c>
      <c r="C60">
        <v>31.8744194431328</v>
      </c>
      <c r="D60">
        <v>33.8136614508221</v>
      </c>
      <c r="E60">
        <v>35.7529034585114</v>
      </c>
    </row>
    <row r="61" spans="1:5" ht="14.25">
      <c r="A61" t="s">
        <v>25</v>
      </c>
      <c r="B61" t="s">
        <v>22</v>
      </c>
      <c r="C61">
        <v>64.0560335921781</v>
      </c>
      <c r="D61">
        <v>64.8029788154497</v>
      </c>
      <c r="E61">
        <v>65.5499240387213</v>
      </c>
    </row>
    <row r="62" spans="1:5" ht="14.25">
      <c r="A62" t="s">
        <v>25</v>
      </c>
      <c r="B62" t="s">
        <v>23</v>
      </c>
      <c r="C62">
        <v>0</v>
      </c>
      <c r="D62">
        <v>1.3833597337282</v>
      </c>
      <c r="E62">
        <v>2.84805872550421</v>
      </c>
    </row>
    <row r="63" spans="1:5" ht="14.25">
      <c r="A63" t="s">
        <v>26</v>
      </c>
      <c r="B63" t="s">
        <v>20</v>
      </c>
      <c r="C63">
        <v>0</v>
      </c>
      <c r="D63">
        <v>0</v>
      </c>
      <c r="E63">
        <v>0</v>
      </c>
    </row>
    <row r="64" spans="1:5" ht="14.25">
      <c r="A64" t="s">
        <v>26</v>
      </c>
      <c r="B64" t="s">
        <v>21</v>
      </c>
      <c r="C64">
        <v>100</v>
      </c>
      <c r="D64">
        <v>100</v>
      </c>
      <c r="E64">
        <v>100</v>
      </c>
    </row>
    <row r="65" spans="1:5" ht="14.25">
      <c r="A65" t="s">
        <v>26</v>
      </c>
      <c r="B65" t="s">
        <v>22</v>
      </c>
      <c r="C65">
        <v>0</v>
      </c>
      <c r="D65">
        <v>0</v>
      </c>
      <c r="E65">
        <v>0</v>
      </c>
    </row>
    <row r="66" spans="1:5" ht="14.25">
      <c r="A66" t="s">
        <v>26</v>
      </c>
      <c r="B66" t="s">
        <v>23</v>
      </c>
      <c r="C66">
        <v>0</v>
      </c>
      <c r="D66">
        <v>0</v>
      </c>
      <c r="E66">
        <v>0</v>
      </c>
    </row>
    <row r="67" spans="1:5" ht="14.25">
      <c r="A67" t="s">
        <v>18</v>
      </c>
      <c r="B67" t="s">
        <v>27</v>
      </c>
      <c r="C67">
        <v>110.198961752053</v>
      </c>
      <c r="D67">
        <v>111.85</v>
      </c>
      <c r="E67">
        <v>113.501038247947</v>
      </c>
    </row>
    <row r="68" spans="1:5" ht="14.25">
      <c r="A68" t="s">
        <v>32</v>
      </c>
      <c r="B68" t="s">
        <v>27</v>
      </c>
      <c r="C68">
        <v>9.97939283063095</v>
      </c>
      <c r="D68">
        <v>15.95</v>
      </c>
      <c r="E68">
        <v>21.920607169369</v>
      </c>
    </row>
    <row r="69" spans="1:5" ht="14.25">
      <c r="A69" t="s">
        <v>18</v>
      </c>
      <c r="B69" t="s">
        <v>7</v>
      </c>
      <c r="C69">
        <v>118.924686464146</v>
      </c>
      <c r="D69">
        <v>118.959475182782</v>
      </c>
      <c r="E69">
        <v>118.994263901419</v>
      </c>
    </row>
    <row r="70" spans="1:5" ht="14.25">
      <c r="A70" t="s">
        <v>32</v>
      </c>
      <c r="B70" t="s">
        <v>7</v>
      </c>
      <c r="C70">
        <v>46.6458278371999</v>
      </c>
      <c r="D70">
        <v>47.2125733032158</v>
      </c>
      <c r="E70">
        <v>47.7793187692317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nb2-pavel</dc:creator>
  <cp:keywords/>
  <dc:description/>
  <cp:lastModifiedBy>Vojta</cp:lastModifiedBy>
  <dcterms:created xsi:type="dcterms:W3CDTF">2018-04-23T15:56:01Z</dcterms:created>
  <dcterms:modified xsi:type="dcterms:W3CDTF">2018-05-07T18:35:02Z</dcterms:modified>
  <cp:category/>
  <cp:version/>
  <cp:contentType/>
  <cp:contentStatus/>
</cp:coreProperties>
</file>