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ka\Desktop\model 1 - barf\"/>
    </mc:Choice>
  </mc:AlternateContent>
  <xr:revisionPtr revIDLastSave="0" documentId="13_ncr:1_{F5C304A4-B959-4072-A330-CA55555F1335}" xr6:coauthVersionLast="32" xr6:coauthVersionMax="32" xr10:uidLastSave="{00000000-0000-0000-0000-000000000000}"/>
  <bookViews>
    <workbookView xWindow="0" yWindow="0" windowWidth="8830" windowHeight="2720" xr2:uid="{79AE41E3-7994-4C07-AD64-F61EB31C9B9C}"/>
  </bookViews>
  <sheets>
    <sheet name="List1" sheetId="1" r:id="rId1"/>
  </sheets>
  <definedNames>
    <definedName name="binarni">List1!$AH$4:$AH$113</definedName>
    <definedName name="Ca">List1!$F$4:$F$113</definedName>
    <definedName name="celk_naklady">List1!$AJ$5</definedName>
    <definedName name="cena_100g">List1!$AB$4:$AB$113</definedName>
    <definedName name="Cu">List1!$L$4:$L$113</definedName>
    <definedName name="Fe">List1!$K$4:$K$113</definedName>
    <definedName name="hr_protein">List1!$D$4:$D$113</definedName>
    <definedName name="hr_tuk">List1!$E$4:$E$113</definedName>
    <definedName name="I">List1!$O$4:$O$113</definedName>
    <definedName name="K">List1!$I$4:$I$113</definedName>
    <definedName name="k_linolova">List1!$Z$4:$Z$113</definedName>
    <definedName name="k_listova">List1!$X$4:$X$113</definedName>
    <definedName name="k_pantothenova">List1!$Y$4:$Y$113</definedName>
    <definedName name="max">List1!$C$123:$Z$123</definedName>
    <definedName name="ME">List1!$C$4:$C$113</definedName>
    <definedName name="Mg">List1!$J$4:$J$113</definedName>
    <definedName name="min">List1!$C$122:$Z$122</definedName>
    <definedName name="Mn">List1!$N$4:$N$113</definedName>
    <definedName name="mnozstvi_dkg">List1!$AF$4:$AF$113</definedName>
    <definedName name="Na">List1!$H$4:$H$113</definedName>
    <definedName name="nazvy_potravin">List1!$B$4:$B$113</definedName>
    <definedName name="nazvy_zivin">List1!$C$2:$Z$2</definedName>
    <definedName name="obsah_zivin">List1!$C$4:$Z$113</definedName>
    <definedName name="P">List1!$G$4:$G$113</definedName>
    <definedName name="vit_A">List1!$P$4:$P$113</definedName>
    <definedName name="vit_B1">List1!$S$4:$S$113</definedName>
    <definedName name="vit_B12">List1!$V$4:$V$113</definedName>
    <definedName name="vit_B2">List1!$T$4:$T$113</definedName>
    <definedName name="vit_B6">List1!$U$4:$U$113</definedName>
    <definedName name="vit_D3">List1!$Q$4:$Q$113</definedName>
    <definedName name="vit_E">List1!$R$4:$R$113</definedName>
    <definedName name="vit_Niacin">List1!$W$4:$W$113</definedName>
    <definedName name="Zn">List1!$M$4:$M$113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" i="1" l="1"/>
  <c r="S123" i="1" l="1"/>
  <c r="T123" i="1"/>
  <c r="U123" i="1"/>
  <c r="V123" i="1"/>
  <c r="W123" i="1"/>
  <c r="X123" i="1"/>
  <c r="Y123" i="1"/>
  <c r="Z123" i="1"/>
  <c r="R123" i="1"/>
  <c r="B117" i="1" l="1"/>
  <c r="C117" i="1" s="1"/>
  <c r="P123" i="1" s="1"/>
  <c r="E122" i="1" l="1"/>
  <c r="I122" i="1"/>
  <c r="M122" i="1"/>
  <c r="Q122" i="1"/>
  <c r="U122" i="1"/>
  <c r="Y122" i="1"/>
  <c r="G123" i="1"/>
  <c r="K123" i="1"/>
  <c r="O123" i="1"/>
  <c r="R122" i="1"/>
  <c r="Z122" i="1"/>
  <c r="L123" i="1"/>
  <c r="L122" i="1"/>
  <c r="P122" i="1"/>
  <c r="X122" i="1"/>
  <c r="N123" i="1"/>
  <c r="F122" i="1"/>
  <c r="J122" i="1"/>
  <c r="N122" i="1"/>
  <c r="V122" i="1"/>
  <c r="H123" i="1"/>
  <c r="D122" i="1"/>
  <c r="F123" i="1"/>
  <c r="G122" i="1"/>
  <c r="K122" i="1"/>
  <c r="O122" i="1"/>
  <c r="S122" i="1"/>
  <c r="W122" i="1"/>
  <c r="M123" i="1"/>
  <c r="Q123" i="1"/>
  <c r="C123" i="1"/>
  <c r="H122" i="1"/>
  <c r="T122" i="1"/>
  <c r="C122" i="1"/>
</calcChain>
</file>

<file path=xl/sharedStrings.xml><?xml version="1.0" encoding="utf-8"?>
<sst xmlns="http://schemas.openxmlformats.org/spreadsheetml/2006/main" count="417" uniqueCount="264">
  <si>
    <t>100 g potraviny</t>
  </si>
  <si>
    <t>Energie</t>
  </si>
  <si>
    <t>Minerální látky</t>
  </si>
  <si>
    <t>Stopové prvky</t>
  </si>
  <si>
    <t>Vitaminy</t>
  </si>
  <si>
    <t>Esenciální mastné kyseliny</t>
  </si>
  <si>
    <t>ME</t>
  </si>
  <si>
    <t>Ca</t>
  </si>
  <si>
    <t>P</t>
  </si>
  <si>
    <t>Na</t>
  </si>
  <si>
    <t>K</t>
  </si>
  <si>
    <t>Mg</t>
  </si>
  <si>
    <t>Fe</t>
  </si>
  <si>
    <t>Cu</t>
  </si>
  <si>
    <t>Zn</t>
  </si>
  <si>
    <t>Mn</t>
  </si>
  <si>
    <t>A</t>
  </si>
  <si>
    <t>D3</t>
  </si>
  <si>
    <t>E</t>
  </si>
  <si>
    <t>B1</t>
  </si>
  <si>
    <t>B2</t>
  </si>
  <si>
    <t>B6</t>
  </si>
  <si>
    <t>B12</t>
  </si>
  <si>
    <t>niacin</t>
  </si>
  <si>
    <t>maso</t>
  </si>
  <si>
    <t>vnitřnosti</t>
  </si>
  <si>
    <t>ryby</t>
  </si>
  <si>
    <t>pstruh</t>
  </si>
  <si>
    <t>losos</t>
  </si>
  <si>
    <t>makrela</t>
  </si>
  <si>
    <t>sardinky</t>
  </si>
  <si>
    <t>vejce</t>
  </si>
  <si>
    <t>mléčné výrobky</t>
  </si>
  <si>
    <t>zelenina</t>
  </si>
  <si>
    <t>brokolice</t>
  </si>
  <si>
    <t>okurka</t>
  </si>
  <si>
    <t>kedluben</t>
  </si>
  <si>
    <t>mrkev</t>
  </si>
  <si>
    <t>paprika</t>
  </si>
  <si>
    <t>cuketa</t>
  </si>
  <si>
    <t>ovoce</t>
  </si>
  <si>
    <t>jablka</t>
  </si>
  <si>
    <t>jahody</t>
  </si>
  <si>
    <t>maliny</t>
  </si>
  <si>
    <t>mandarinky</t>
  </si>
  <si>
    <t>mango</t>
  </si>
  <si>
    <t>broskve</t>
  </si>
  <si>
    <t>obilí, brambory</t>
  </si>
  <si>
    <t>brambory</t>
  </si>
  <si>
    <t>quinoa</t>
  </si>
  <si>
    <t>luštěniny</t>
  </si>
  <si>
    <t>cizrna</t>
  </si>
  <si>
    <t>ořechy, semena</t>
  </si>
  <si>
    <t>sezam</t>
  </si>
  <si>
    <t>kosti</t>
  </si>
  <si>
    <t>doplňky</t>
  </si>
  <si>
    <t>med</t>
  </si>
  <si>
    <t>rostlinné oleje</t>
  </si>
  <si>
    <t>kcal</t>
  </si>
  <si>
    <t>g</t>
  </si>
  <si>
    <t>mg</t>
  </si>
  <si>
    <r>
      <rPr>
        <sz val="11"/>
        <color theme="1"/>
        <rFont val="Calibri"/>
        <family val="2"/>
        <charset val="238"/>
        <scheme val="minor"/>
      </rPr>
      <t>μ</t>
    </r>
    <r>
      <rPr>
        <sz val="9.9"/>
        <color theme="1"/>
        <rFont val="Calibri"/>
        <family val="2"/>
        <charset val="238"/>
        <scheme val="minor"/>
      </rPr>
      <t>g</t>
    </r>
  </si>
  <si>
    <t>IU</t>
  </si>
  <si>
    <t>cena</t>
  </si>
  <si>
    <t>min</t>
  </si>
  <si>
    <t>max</t>
  </si>
  <si>
    <t>parmezan</t>
  </si>
  <si>
    <t>banany</t>
  </si>
  <si>
    <t>papaja</t>
  </si>
  <si>
    <t>bataty</t>
  </si>
  <si>
    <t>kachni</t>
  </si>
  <si>
    <t>bilek</t>
  </si>
  <si>
    <t>kvetak</t>
  </si>
  <si>
    <t>zloutek</t>
  </si>
  <si>
    <t>ostruziny</t>
  </si>
  <si>
    <t>boruvky</t>
  </si>
  <si>
    <t>polnicek</t>
  </si>
  <si>
    <t>rajcata</t>
  </si>
  <si>
    <t>cocka</t>
  </si>
  <si>
    <t>spenat</t>
  </si>
  <si>
    <t>hrusky</t>
  </si>
  <si>
    <t>sipky</t>
  </si>
  <si>
    <t>hrasek</t>
  </si>
  <si>
    <t>kesu</t>
  </si>
  <si>
    <t>sled</t>
  </si>
  <si>
    <t>platys</t>
  </si>
  <si>
    <t>tunak</t>
  </si>
  <si>
    <t>drubezi_zaludky</t>
  </si>
  <si>
    <t>drubezi_srdce</t>
  </si>
  <si>
    <t>hovezi_srdce</t>
  </si>
  <si>
    <t>drstky_prane</t>
  </si>
  <si>
    <t>hovezi_kniha</t>
  </si>
  <si>
    <t>treska_obecna</t>
  </si>
  <si>
    <t>rapikaty_celer</t>
  </si>
  <si>
    <t>bulvovy_celer</t>
  </si>
  <si>
    <t>hlavkovy_salat</t>
  </si>
  <si>
    <t>cervena_repa</t>
  </si>
  <si>
    <t>ovesne_vlocky</t>
  </si>
  <si>
    <t>liskove_orisky</t>
  </si>
  <si>
    <t>dynova_jadra</t>
  </si>
  <si>
    <t>lnene_seminko</t>
  </si>
  <si>
    <t>para_orechy</t>
  </si>
  <si>
    <t>pekanove_orechy</t>
  </si>
  <si>
    <t>piniova_jadra</t>
  </si>
  <si>
    <t>slunecnicova_jadra</t>
  </si>
  <si>
    <t>vlasske_orechy</t>
  </si>
  <si>
    <t>drubezi_krky</t>
  </si>
  <si>
    <t>drubezi_palicky</t>
  </si>
  <si>
    <t>teleci_kosti</t>
  </si>
  <si>
    <t>hovezi_chrupavky</t>
  </si>
  <si>
    <t>vajecne_skorapky</t>
  </si>
  <si>
    <t>morske_rasy</t>
  </si>
  <si>
    <t>bodlakovy_olej</t>
  </si>
  <si>
    <t>slunecnicovy_olej</t>
  </si>
  <si>
    <t>z_kukuricnych_klicku</t>
  </si>
  <si>
    <t>olej_z_psenicnych_klicku</t>
  </si>
  <si>
    <t>pupalkovy_olej</t>
  </si>
  <si>
    <t>brunatkovy_olej</t>
  </si>
  <si>
    <t>drubezi_s_kuzi</t>
  </si>
  <si>
    <t>jatra_kureci</t>
  </si>
  <si>
    <t>jatra_hovezi</t>
  </si>
  <si>
    <t>plice_hovezi</t>
  </si>
  <si>
    <t>tvaroh_odtucneny</t>
  </si>
  <si>
    <t>tvaroh_polotucny</t>
  </si>
  <si>
    <t>tvaroh_plnotucny</t>
  </si>
  <si>
    <t>petrzel_korenova</t>
  </si>
  <si>
    <t>pohanka_loupana</t>
  </si>
  <si>
    <t>nudle_varene</t>
  </si>
  <si>
    <t>nudle_celozrnne_varene</t>
  </si>
  <si>
    <t>ryze_varena</t>
  </si>
  <si>
    <t>ryze_natural_varena</t>
  </si>
  <si>
    <t>drubezi_kridla_syrova</t>
  </si>
  <si>
    <t>sipky_susene</t>
  </si>
  <si>
    <t>spirulina_susena</t>
  </si>
  <si>
    <t>kyselina_listova</t>
  </si>
  <si>
    <t>kyselina_pantothenova</t>
  </si>
  <si>
    <t>kyselina_linolova</t>
  </si>
  <si>
    <t>protein</t>
  </si>
  <si>
    <t>tuk</t>
  </si>
  <si>
    <t>Hmotnost psa</t>
  </si>
  <si>
    <t>Metabolistická hmotnost</t>
  </si>
  <si>
    <t>Potřeba energie</t>
  </si>
  <si>
    <t>min pro 110 kcal/kg^0,75</t>
  </si>
  <si>
    <t>max pro 110 kcal/kg^0,75</t>
  </si>
  <si>
    <t>kachní</t>
  </si>
  <si>
    <t>drůbeží, s kůží</t>
  </si>
  <si>
    <t>játra, kuřecí</t>
  </si>
  <si>
    <t>játra, hovězí</t>
  </si>
  <si>
    <t>dršťky prané</t>
  </si>
  <si>
    <t>hovězí kniha</t>
  </si>
  <si>
    <t>plíce, hovězí</t>
  </si>
  <si>
    <t>sleď</t>
  </si>
  <si>
    <t>treska obecná</t>
  </si>
  <si>
    <t>platýs</t>
  </si>
  <si>
    <t>tuňák</t>
  </si>
  <si>
    <t>slepičí vejce (bez skořápky)</t>
  </si>
  <si>
    <t>žloutek</t>
  </si>
  <si>
    <t>bílek</t>
  </si>
  <si>
    <t>tvaroh, odtučněný</t>
  </si>
  <si>
    <t>tvaroh, polotučný</t>
  </si>
  <si>
    <t>tvaroh, plnotučný</t>
  </si>
  <si>
    <t>parmezán</t>
  </si>
  <si>
    <t>řapíkatý celer</t>
  </si>
  <si>
    <t>květák</t>
  </si>
  <si>
    <t>polníček</t>
  </si>
  <si>
    <t>bulvový celer</t>
  </si>
  <si>
    <t>hlávkový salát</t>
  </si>
  <si>
    <t>petržel, kořenová</t>
  </si>
  <si>
    <t>červená řepa</t>
  </si>
  <si>
    <t>špenát</t>
  </si>
  <si>
    <t>rajčata</t>
  </si>
  <si>
    <t>banány</t>
  </si>
  <si>
    <t>hrušky</t>
  </si>
  <si>
    <t>ostružiny</t>
  </si>
  <si>
    <t>šípky</t>
  </si>
  <si>
    <t>borůvky</t>
  </si>
  <si>
    <t>papája</t>
  </si>
  <si>
    <t>pohanka, loupaná</t>
  </si>
  <si>
    <t>ovesné vločky</t>
  </si>
  <si>
    <t>nudle, vařené</t>
  </si>
  <si>
    <t>nudle celozrnné, vařené</t>
  </si>
  <si>
    <t>polenta/kukuřičná krupice</t>
  </si>
  <si>
    <t>rýže, vařená</t>
  </si>
  <si>
    <t>rýže natural, vařená</t>
  </si>
  <si>
    <t>batáty</t>
  </si>
  <si>
    <t>hrášek</t>
  </si>
  <si>
    <t>čočka</t>
  </si>
  <si>
    <t>kešu</t>
  </si>
  <si>
    <t>lískové oříšky</t>
  </si>
  <si>
    <t>dýňová jádra</t>
  </si>
  <si>
    <t>lněné semínko</t>
  </si>
  <si>
    <t>para ořechy</t>
  </si>
  <si>
    <t>pekanové ořechy</t>
  </si>
  <si>
    <t>piniová jádra</t>
  </si>
  <si>
    <t>vlašské ořechy</t>
  </si>
  <si>
    <t>drůbeží krky</t>
  </si>
  <si>
    <t>drůbeží křídla, syrová</t>
  </si>
  <si>
    <t>drůbeží paličky</t>
  </si>
  <si>
    <t>telecí kosti</t>
  </si>
  <si>
    <t>vaječné skořápky</t>
  </si>
  <si>
    <t>mořské řasy</t>
  </si>
  <si>
    <t>šípky, sušené</t>
  </si>
  <si>
    <t>spirulina, sušená</t>
  </si>
  <si>
    <t>bodlákový olej</t>
  </si>
  <si>
    <t>slunečnicový olej</t>
  </si>
  <si>
    <t>z kukuřičných klíčků</t>
  </si>
  <si>
    <t>olej z pšeničných klíčků</t>
  </si>
  <si>
    <t>pupalkový olej</t>
  </si>
  <si>
    <t>brunátkový olej</t>
  </si>
  <si>
    <t>brambory_varene_se_slupkou</t>
  </si>
  <si>
    <t>polenta</t>
  </si>
  <si>
    <t>slepici_vejce_bez_skorapky</t>
  </si>
  <si>
    <t>Potraviny</t>
  </si>
  <si>
    <t>množství</t>
  </si>
  <si>
    <t>binární prom.</t>
  </si>
  <si>
    <t>Celkové množství</t>
  </si>
  <si>
    <t>Celkové náklady</t>
  </si>
  <si>
    <t>jogurt_15_procent_tuku</t>
  </si>
  <si>
    <t>jogurt_35_procent_tuku</t>
  </si>
  <si>
    <t>eidam_30_procent_tuku_v_susine</t>
  </si>
  <si>
    <t>emental_45_procent_tuku_v_susine</t>
  </si>
  <si>
    <t>gouda_45_procent_tuku_v_susine</t>
  </si>
  <si>
    <t>dyne</t>
  </si>
  <si>
    <t>dýně</t>
  </si>
  <si>
    <t xml:space="preserve"> </t>
  </si>
  <si>
    <t>I</t>
  </si>
  <si>
    <t>Makroživiny</t>
  </si>
  <si>
    <t>-</t>
  </si>
  <si>
    <t>drubezi</t>
  </si>
  <si>
    <t>teleci</t>
  </si>
  <si>
    <t>kralici</t>
  </si>
  <si>
    <t>jehneci</t>
  </si>
  <si>
    <t>kruti</t>
  </si>
  <si>
    <t>hovezi</t>
  </si>
  <si>
    <t>srnci</t>
  </si>
  <si>
    <t>zverina_jelen</t>
  </si>
  <si>
    <t>drůbeží</t>
  </si>
  <si>
    <t>telecí</t>
  </si>
  <si>
    <t>králičí</t>
  </si>
  <si>
    <t>jehněčí</t>
  </si>
  <si>
    <t>krůtí</t>
  </si>
  <si>
    <t>hovězí</t>
  </si>
  <si>
    <t>srnčí</t>
  </si>
  <si>
    <t>zvěřina (jelen)</t>
  </si>
  <si>
    <t>vodni_meloun</t>
  </si>
  <si>
    <t>cukrovy_meloun</t>
  </si>
  <si>
    <t>meloun, vodní</t>
  </si>
  <si>
    <t>meloun, cukrový</t>
  </si>
  <si>
    <t>barfers_naturals</t>
  </si>
  <si>
    <t>Barfers Naturals</t>
  </si>
  <si>
    <t>drůbeží žaludky</t>
  </si>
  <si>
    <t>drůbeží srdce</t>
  </si>
  <si>
    <t>hovězí srdce</t>
  </si>
  <si>
    <t>hovězí chrupavky</t>
  </si>
  <si>
    <t>petržel, listová</t>
  </si>
  <si>
    <t>brambory, vařené se slupkou</t>
  </si>
  <si>
    <t>slunečnicová jádra</t>
  </si>
  <si>
    <t>jogurt 1,5 % tuku</t>
  </si>
  <si>
    <t>jogurt 3,5 % tuku</t>
  </si>
  <si>
    <t>Kč/100 g</t>
  </si>
  <si>
    <t>eidam, 30 % tuku v sušině</t>
  </si>
  <si>
    <t>ementál, 45 % tuku v sušině</t>
  </si>
  <si>
    <t>gouda, 45 % tuku v sušině</t>
  </si>
  <si>
    <t>petrzel_listova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</si>
</sst>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.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BDBD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39867"/>
        <bgColor indexed="64"/>
      </patternFill>
    </fill>
    <fill>
      <patternFill patternType="solid">
        <fgColor rgb="FFC8EDA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ill="1"/>
    <xf numFmtId="0" fontId="0" fillId="11" borderId="0" xfId="0" applyFill="1"/>
    <xf numFmtId="0" fontId="0" fillId="12" borderId="0" xfId="0" applyFill="1"/>
    <xf numFmtId="0" fontId="0" fillId="0" borderId="0" xfId="0" applyFont="1" applyFill="1"/>
    <xf numFmtId="0" fontId="0" fillId="9" borderId="0" xfId="0" applyFill="1" applyAlignment="1"/>
    <xf numFmtId="0" fontId="0" fillId="13" borderId="0" xfId="0" applyFill="1"/>
    <xf numFmtId="0" fontId="0" fillId="14" borderId="0" xfId="0" applyFill="1"/>
    <xf numFmtId="2" fontId="0" fillId="0" borderId="0" xfId="0" applyNumberFormat="1"/>
    <xf numFmtId="0" fontId="0" fillId="6" borderId="0" xfId="0" applyFill="1" applyAlignment="1"/>
    <xf numFmtId="164" fontId="0" fillId="0" borderId="0" xfId="0" applyNumberFormat="1"/>
    <xf numFmtId="164" fontId="0" fillId="14" borderId="0" xfId="0" applyNumberFormat="1" applyFill="1"/>
    <xf numFmtId="2" fontId="0" fillId="14" borderId="0" xfId="0" applyNumberFormat="1" applyFill="1"/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165" fontId="0" fillId="0" borderId="0" xfId="0" applyNumberFormat="1"/>
    <xf numFmtId="165" fontId="1" fillId="0" borderId="0" xfId="0" applyNumberFormat="1" applyFont="1" applyFill="1"/>
    <xf numFmtId="165" fontId="0" fillId="0" borderId="0" xfId="0" applyNumberFormat="1" applyFill="1"/>
  </cellXfs>
  <cellStyles count="1">
    <cellStyle name="Normální" xfId="0" builtinId="0"/>
  </cellStyles>
  <dxfs count="2">
    <dxf>
      <fill>
        <patternFill>
          <bgColor rgb="FFFFD3D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3D3"/>
      <color rgb="FFC8EDAD"/>
      <color rgb="FFFFBDBD"/>
      <color rgb="FFD39867"/>
      <color rgb="FFFF7171"/>
      <color rgb="FFFF3737"/>
      <color rgb="FFFFFFC1"/>
      <color rgb="FFFFDB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CC7A-B122-4DE2-9B98-F53444EF51BB}">
  <dimension ref="A1:AL132"/>
  <sheetViews>
    <sheetView tabSelected="1" zoomScale="92" workbookViewId="0">
      <pane ySplit="3" topLeftCell="A4" activePane="bottomLeft" state="frozen"/>
      <selection pane="bottomLeft"/>
    </sheetView>
  </sheetViews>
  <sheetFormatPr defaultRowHeight="14.5" x14ac:dyDescent="0.35"/>
  <cols>
    <col min="1" max="1" width="14" bestFit="1" customWidth="1"/>
    <col min="2" max="2" width="26.453125" bestFit="1" customWidth="1"/>
    <col min="3" max="15" width="8.7265625" customWidth="1"/>
    <col min="16" max="16" width="9.26953125" bestFit="1" customWidth="1"/>
    <col min="17" max="26" width="8.7265625" customWidth="1"/>
    <col min="31" max="31" width="26.453125" bestFit="1" customWidth="1"/>
    <col min="32" max="32" width="16.54296875" bestFit="1" customWidth="1"/>
    <col min="36" max="36" width="15.26953125" bestFit="1" customWidth="1"/>
  </cols>
  <sheetData>
    <row r="1" spans="1:38" x14ac:dyDescent="0.35">
      <c r="C1" s="14" t="s">
        <v>1</v>
      </c>
      <c r="D1" s="22" t="s">
        <v>226</v>
      </c>
      <c r="E1" s="22"/>
      <c r="F1" s="23" t="s">
        <v>2</v>
      </c>
      <c r="G1" s="23"/>
      <c r="H1" s="23"/>
      <c r="I1" s="23"/>
      <c r="J1" s="23"/>
      <c r="K1" s="22" t="s">
        <v>3</v>
      </c>
      <c r="L1" s="22"/>
      <c r="M1" s="22"/>
      <c r="N1" s="22"/>
      <c r="O1" s="22"/>
      <c r="P1" s="23" t="s">
        <v>4</v>
      </c>
      <c r="Q1" s="23"/>
      <c r="R1" s="23"/>
      <c r="S1" s="23"/>
      <c r="T1" s="23"/>
      <c r="U1" s="23"/>
      <c r="V1" s="23"/>
      <c r="W1" s="23"/>
      <c r="X1" s="23"/>
      <c r="Y1" s="23"/>
      <c r="Z1" s="18" t="s">
        <v>5</v>
      </c>
      <c r="AB1" s="8"/>
    </row>
    <row r="2" spans="1:38" x14ac:dyDescent="0.35">
      <c r="B2" t="s">
        <v>0</v>
      </c>
      <c r="C2" s="8" t="s">
        <v>6</v>
      </c>
      <c r="D2" s="5" t="s">
        <v>137</v>
      </c>
      <c r="E2" s="5" t="s">
        <v>138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225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134</v>
      </c>
      <c r="Y2" s="8" t="s">
        <v>135</v>
      </c>
      <c r="Z2" s="5" t="s">
        <v>136</v>
      </c>
      <c r="AB2" s="8" t="s">
        <v>63</v>
      </c>
    </row>
    <row r="3" spans="1:38" x14ac:dyDescent="0.35">
      <c r="C3" s="10" t="s">
        <v>58</v>
      </c>
      <c r="D3" s="10" t="s">
        <v>59</v>
      </c>
      <c r="E3" s="10" t="s">
        <v>59</v>
      </c>
      <c r="F3" s="10" t="s">
        <v>60</v>
      </c>
      <c r="G3" s="10" t="s">
        <v>60</v>
      </c>
      <c r="H3" s="10" t="s">
        <v>60</v>
      </c>
      <c r="I3" s="10" t="s">
        <v>60</v>
      </c>
      <c r="J3" s="10" t="s">
        <v>60</v>
      </c>
      <c r="K3" s="10" t="s">
        <v>60</v>
      </c>
      <c r="L3" s="10" t="s">
        <v>60</v>
      </c>
      <c r="M3" s="10" t="s">
        <v>60</v>
      </c>
      <c r="N3" s="10" t="s">
        <v>60</v>
      </c>
      <c r="O3" s="13" t="s">
        <v>61</v>
      </c>
      <c r="P3" s="10" t="s">
        <v>62</v>
      </c>
      <c r="Q3" s="10" t="s">
        <v>62</v>
      </c>
      <c r="R3" s="10" t="s">
        <v>60</v>
      </c>
      <c r="S3" s="10" t="s">
        <v>60</v>
      </c>
      <c r="T3" s="10" t="s">
        <v>60</v>
      </c>
      <c r="U3" s="10" t="s">
        <v>60</v>
      </c>
      <c r="V3" s="13" t="s">
        <v>61</v>
      </c>
      <c r="W3" s="13" t="s">
        <v>60</v>
      </c>
      <c r="X3" s="13" t="s">
        <v>61</v>
      </c>
      <c r="Y3" s="13" t="s">
        <v>60</v>
      </c>
      <c r="Z3" s="13" t="s">
        <v>60</v>
      </c>
      <c r="AB3" s="13" t="s">
        <v>259</v>
      </c>
      <c r="AE3" t="s">
        <v>212</v>
      </c>
      <c r="AF3" t="s">
        <v>213</v>
      </c>
      <c r="AH3" t="s">
        <v>214</v>
      </c>
    </row>
    <row r="4" spans="1:38" x14ac:dyDescent="0.35">
      <c r="A4" s="1" t="s">
        <v>24</v>
      </c>
      <c r="B4" t="s">
        <v>70</v>
      </c>
      <c r="C4" s="24">
        <v>225</v>
      </c>
      <c r="D4" s="24">
        <v>18</v>
      </c>
      <c r="E4" s="24">
        <v>17</v>
      </c>
      <c r="F4" s="24">
        <v>14</v>
      </c>
      <c r="G4" s="24">
        <v>195</v>
      </c>
      <c r="H4" s="24">
        <v>40</v>
      </c>
      <c r="I4" s="24">
        <v>270</v>
      </c>
      <c r="J4" s="24">
        <v>22</v>
      </c>
      <c r="K4" s="24">
        <v>2.5</v>
      </c>
      <c r="L4" s="24">
        <v>0.24</v>
      </c>
      <c r="M4" s="24">
        <v>1.8</v>
      </c>
      <c r="N4" s="24">
        <v>0.05</v>
      </c>
      <c r="O4" s="24">
        <v>1</v>
      </c>
      <c r="P4" s="24">
        <v>167</v>
      </c>
      <c r="Q4" s="24">
        <v>0</v>
      </c>
      <c r="R4" s="24">
        <v>0.5</v>
      </c>
      <c r="S4" s="24">
        <v>0.3</v>
      </c>
      <c r="T4" s="24">
        <v>0.23</v>
      </c>
      <c r="U4" s="24">
        <v>0.33</v>
      </c>
      <c r="V4" s="24">
        <v>2</v>
      </c>
      <c r="W4" s="24">
        <v>3.5</v>
      </c>
      <c r="X4" s="24">
        <v>8</v>
      </c>
      <c r="Y4" s="24">
        <v>0</v>
      </c>
      <c r="Z4" s="24">
        <v>0</v>
      </c>
      <c r="AB4" s="17">
        <v>13.5</v>
      </c>
      <c r="AE4" t="s">
        <v>144</v>
      </c>
      <c r="AF4" s="17">
        <v>0</v>
      </c>
      <c r="AH4">
        <v>0</v>
      </c>
      <c r="AJ4" s="15" t="s">
        <v>216</v>
      </c>
      <c r="AL4" s="19"/>
    </row>
    <row r="5" spans="1:38" x14ac:dyDescent="0.35">
      <c r="A5" s="1" t="s">
        <v>24</v>
      </c>
      <c r="B5" t="s">
        <v>228</v>
      </c>
      <c r="C5" s="24">
        <v>100</v>
      </c>
      <c r="D5" s="24">
        <v>23</v>
      </c>
      <c r="E5" s="24">
        <v>1</v>
      </c>
      <c r="F5" s="24">
        <v>14</v>
      </c>
      <c r="G5" s="24">
        <v>165</v>
      </c>
      <c r="H5" s="24">
        <v>83</v>
      </c>
      <c r="I5" s="24">
        <v>262</v>
      </c>
      <c r="J5" s="24">
        <v>30</v>
      </c>
      <c r="K5" s="24">
        <v>0.7</v>
      </c>
      <c r="L5" s="24">
        <v>0.14000000000000001</v>
      </c>
      <c r="M5" s="24">
        <v>1</v>
      </c>
      <c r="N5" s="24">
        <v>0.02</v>
      </c>
      <c r="O5" s="24">
        <v>0</v>
      </c>
      <c r="P5" s="24">
        <v>130</v>
      </c>
      <c r="Q5" s="24">
        <v>0</v>
      </c>
      <c r="R5" s="24">
        <v>1</v>
      </c>
      <c r="S5" s="24">
        <v>0.08</v>
      </c>
      <c r="T5" s="24">
        <v>0.16</v>
      </c>
      <c r="U5" s="24">
        <v>0.5</v>
      </c>
      <c r="V5" s="24">
        <v>3</v>
      </c>
      <c r="W5" s="24">
        <v>7</v>
      </c>
      <c r="X5" s="24">
        <v>4</v>
      </c>
      <c r="Y5" s="24">
        <v>0</v>
      </c>
      <c r="Z5" s="24">
        <v>0</v>
      </c>
      <c r="AB5" s="17">
        <v>12</v>
      </c>
      <c r="AE5" t="s">
        <v>236</v>
      </c>
      <c r="AF5" s="17">
        <v>0</v>
      </c>
      <c r="AH5">
        <v>0</v>
      </c>
      <c r="AJ5" s="17">
        <v>38.950315532153269</v>
      </c>
      <c r="AL5" s="19"/>
    </row>
    <row r="6" spans="1:38" x14ac:dyDescent="0.35">
      <c r="A6" s="1" t="s">
        <v>24</v>
      </c>
      <c r="B6" t="s">
        <v>118</v>
      </c>
      <c r="C6" s="24">
        <v>166</v>
      </c>
      <c r="D6" s="24">
        <v>20</v>
      </c>
      <c r="E6" s="24">
        <v>10</v>
      </c>
      <c r="F6" s="24">
        <v>12</v>
      </c>
      <c r="G6" s="24">
        <v>200</v>
      </c>
      <c r="H6" s="24">
        <v>83</v>
      </c>
      <c r="I6" s="24">
        <v>262</v>
      </c>
      <c r="J6" s="24">
        <v>37</v>
      </c>
      <c r="K6" s="24">
        <v>0.7</v>
      </c>
      <c r="L6" s="24">
        <v>0.04</v>
      </c>
      <c r="M6" s="24">
        <v>1</v>
      </c>
      <c r="N6" s="24">
        <v>0.01</v>
      </c>
      <c r="O6" s="24">
        <v>1</v>
      </c>
      <c r="P6" s="24">
        <v>130</v>
      </c>
      <c r="Q6" s="24">
        <v>0</v>
      </c>
      <c r="R6" s="24">
        <v>0.8</v>
      </c>
      <c r="S6" s="24">
        <v>0.08</v>
      </c>
      <c r="T6" s="24">
        <v>0.16</v>
      </c>
      <c r="U6" s="24">
        <v>0.5</v>
      </c>
      <c r="V6" s="24">
        <v>3</v>
      </c>
      <c r="W6" s="24">
        <v>6.8</v>
      </c>
      <c r="X6" s="24">
        <v>12</v>
      </c>
      <c r="Y6" s="24">
        <v>0</v>
      </c>
      <c r="Z6" s="24">
        <v>0</v>
      </c>
      <c r="AB6" s="17">
        <v>12</v>
      </c>
      <c r="AE6" t="s">
        <v>145</v>
      </c>
      <c r="AF6" s="17">
        <v>0</v>
      </c>
      <c r="AH6">
        <v>0</v>
      </c>
      <c r="AL6" s="19"/>
    </row>
    <row r="7" spans="1:38" x14ac:dyDescent="0.35">
      <c r="A7" s="1" t="s">
        <v>24</v>
      </c>
      <c r="B7" t="s">
        <v>229</v>
      </c>
      <c r="C7" s="24">
        <v>106</v>
      </c>
      <c r="D7" s="24">
        <v>20</v>
      </c>
      <c r="E7" s="24">
        <v>3</v>
      </c>
      <c r="F7" s="24">
        <v>13</v>
      </c>
      <c r="G7" s="24">
        <v>200</v>
      </c>
      <c r="H7" s="24">
        <v>92</v>
      </c>
      <c r="I7" s="24">
        <v>360</v>
      </c>
      <c r="J7" s="24">
        <v>16</v>
      </c>
      <c r="K7" s="24">
        <v>2.1</v>
      </c>
      <c r="L7" s="24">
        <v>0.12</v>
      </c>
      <c r="M7" s="24">
        <v>3</v>
      </c>
      <c r="N7" s="24">
        <v>0.03</v>
      </c>
      <c r="O7" s="24">
        <v>0</v>
      </c>
      <c r="P7" s="24">
        <v>33</v>
      </c>
      <c r="Q7" s="24">
        <v>0</v>
      </c>
      <c r="R7" s="24">
        <v>0.26</v>
      </c>
      <c r="S7" s="24">
        <v>0.14000000000000001</v>
      </c>
      <c r="T7" s="24">
        <v>0.27</v>
      </c>
      <c r="U7" s="24">
        <v>0.4</v>
      </c>
      <c r="V7" s="24">
        <v>2</v>
      </c>
      <c r="W7" s="24">
        <v>6.15</v>
      </c>
      <c r="X7" s="24">
        <v>5</v>
      </c>
      <c r="Y7" s="24">
        <v>0</v>
      </c>
      <c r="Z7" s="24">
        <v>0</v>
      </c>
      <c r="AB7" s="17">
        <v>11.5</v>
      </c>
      <c r="AE7" t="s">
        <v>237</v>
      </c>
      <c r="AF7" s="17">
        <v>0</v>
      </c>
      <c r="AH7">
        <v>0</v>
      </c>
      <c r="AJ7" s="15" t="s">
        <v>215</v>
      </c>
      <c r="AL7" s="19"/>
    </row>
    <row r="8" spans="1:38" x14ac:dyDescent="0.35">
      <c r="A8" s="1" t="s">
        <v>24</v>
      </c>
      <c r="B8" t="s">
        <v>230</v>
      </c>
      <c r="C8" s="24">
        <v>108</v>
      </c>
      <c r="D8" s="24">
        <v>22</v>
      </c>
      <c r="E8" s="24">
        <v>2</v>
      </c>
      <c r="F8" s="24">
        <v>12</v>
      </c>
      <c r="G8" s="24">
        <v>226</v>
      </c>
      <c r="H8" s="24">
        <v>50</v>
      </c>
      <c r="I8" s="24">
        <v>380</v>
      </c>
      <c r="J8" s="24">
        <v>29</v>
      </c>
      <c r="K8" s="24">
        <v>3.2</v>
      </c>
      <c r="L8" s="24">
        <v>0.5</v>
      </c>
      <c r="M8" s="24">
        <v>1.4</v>
      </c>
      <c r="N8" s="24">
        <v>0.04</v>
      </c>
      <c r="O8" s="24">
        <v>1</v>
      </c>
      <c r="P8" s="24">
        <v>10</v>
      </c>
      <c r="Q8" s="24">
        <v>0</v>
      </c>
      <c r="R8" s="24">
        <v>0.5</v>
      </c>
      <c r="S8" s="24">
        <v>0.03</v>
      </c>
      <c r="T8" s="24">
        <v>0.14000000000000001</v>
      </c>
      <c r="U8" s="24">
        <v>0.06</v>
      </c>
      <c r="V8" s="24">
        <v>10</v>
      </c>
      <c r="W8" s="24">
        <v>8</v>
      </c>
      <c r="X8" s="24">
        <v>5</v>
      </c>
      <c r="Y8" s="24">
        <v>0</v>
      </c>
      <c r="Z8" s="24">
        <v>0</v>
      </c>
      <c r="AB8" s="17">
        <v>13.5</v>
      </c>
      <c r="AE8" t="s">
        <v>238</v>
      </c>
      <c r="AF8" s="17">
        <v>0</v>
      </c>
      <c r="AH8">
        <v>0</v>
      </c>
      <c r="AJ8" s="17">
        <f>SUM(mnozstvi_dkg)</f>
        <v>10.260818464473292</v>
      </c>
      <c r="AL8" s="19"/>
    </row>
    <row r="9" spans="1:38" x14ac:dyDescent="0.35">
      <c r="A9" s="1" t="s">
        <v>24</v>
      </c>
      <c r="B9" t="s">
        <v>231</v>
      </c>
      <c r="C9" s="24">
        <v>128</v>
      </c>
      <c r="D9" s="24">
        <v>18</v>
      </c>
      <c r="E9" s="24">
        <v>6</v>
      </c>
      <c r="F9" s="24">
        <v>10</v>
      </c>
      <c r="G9" s="24">
        <v>195</v>
      </c>
      <c r="H9" s="24">
        <v>71</v>
      </c>
      <c r="I9" s="24">
        <v>279</v>
      </c>
      <c r="J9" s="24">
        <v>22</v>
      </c>
      <c r="K9" s="24">
        <v>1.5</v>
      </c>
      <c r="L9" s="24">
        <v>0.12</v>
      </c>
      <c r="M9" s="24">
        <v>2.9</v>
      </c>
      <c r="N9" s="24">
        <v>0.01</v>
      </c>
      <c r="O9" s="24">
        <v>1</v>
      </c>
      <c r="P9" s="24">
        <v>150</v>
      </c>
      <c r="Q9" s="24">
        <v>0</v>
      </c>
      <c r="R9" s="24">
        <v>0.7</v>
      </c>
      <c r="S9" s="24">
        <v>0.18</v>
      </c>
      <c r="T9" s="24">
        <v>0.31</v>
      </c>
      <c r="U9" s="24">
        <v>0.26</v>
      </c>
      <c r="V9" s="24">
        <v>2</v>
      </c>
      <c r="W9" s="24">
        <v>6.4</v>
      </c>
      <c r="X9" s="24">
        <v>2</v>
      </c>
      <c r="Y9" s="24">
        <v>0</v>
      </c>
      <c r="Z9" s="24">
        <v>0</v>
      </c>
      <c r="AB9" s="17">
        <v>13.5</v>
      </c>
      <c r="AE9" t="s">
        <v>239</v>
      </c>
      <c r="AF9" s="17">
        <v>0</v>
      </c>
      <c r="AH9">
        <v>0</v>
      </c>
      <c r="AL9" s="19"/>
    </row>
    <row r="10" spans="1:38" x14ac:dyDescent="0.35">
      <c r="A10" s="1" t="s">
        <v>24</v>
      </c>
      <c r="B10" t="s">
        <v>232</v>
      </c>
      <c r="C10" s="24">
        <v>105</v>
      </c>
      <c r="D10" s="24">
        <v>24</v>
      </c>
      <c r="E10" s="24">
        <v>1</v>
      </c>
      <c r="F10" s="24">
        <v>13</v>
      </c>
      <c r="G10" s="24">
        <v>200</v>
      </c>
      <c r="H10" s="24">
        <v>46</v>
      </c>
      <c r="I10" s="24">
        <v>330</v>
      </c>
      <c r="J10" s="24">
        <v>20</v>
      </c>
      <c r="K10" s="24">
        <v>1</v>
      </c>
      <c r="L10" s="24">
        <v>0.1</v>
      </c>
      <c r="M10" s="24">
        <v>1.8</v>
      </c>
      <c r="N10" s="24">
        <v>0.03</v>
      </c>
      <c r="O10" s="24">
        <v>1</v>
      </c>
      <c r="P10" s="24">
        <v>3</v>
      </c>
      <c r="Q10" s="24">
        <v>0</v>
      </c>
      <c r="R10" s="24">
        <v>0.2</v>
      </c>
      <c r="S10" s="24">
        <v>0.05</v>
      </c>
      <c r="T10" s="24">
        <v>0.08</v>
      </c>
      <c r="U10" s="24">
        <v>0.45</v>
      </c>
      <c r="V10" s="24">
        <v>1</v>
      </c>
      <c r="W10" s="24">
        <v>11</v>
      </c>
      <c r="X10" s="24">
        <v>7</v>
      </c>
      <c r="Y10" s="24">
        <v>0</v>
      </c>
      <c r="Z10" s="24">
        <v>0</v>
      </c>
      <c r="AB10" s="17">
        <v>16</v>
      </c>
      <c r="AE10" t="s">
        <v>240</v>
      </c>
      <c r="AF10" s="17">
        <v>0</v>
      </c>
      <c r="AH10">
        <v>0</v>
      </c>
      <c r="AL10" s="19"/>
    </row>
    <row r="11" spans="1:38" x14ac:dyDescent="0.35">
      <c r="A11" s="1" t="s">
        <v>24</v>
      </c>
      <c r="B11" t="s">
        <v>233</v>
      </c>
      <c r="C11" s="24">
        <v>130</v>
      </c>
      <c r="D11" s="24">
        <v>20</v>
      </c>
      <c r="E11" s="24">
        <v>5</v>
      </c>
      <c r="F11" s="24">
        <v>4</v>
      </c>
      <c r="G11" s="24">
        <v>165</v>
      </c>
      <c r="H11" s="24">
        <v>50</v>
      </c>
      <c r="I11" s="24">
        <v>296</v>
      </c>
      <c r="J11" s="24">
        <v>19</v>
      </c>
      <c r="K11" s="24">
        <v>2.2999999999999998</v>
      </c>
      <c r="L11" s="24">
        <v>7.0000000000000007E-2</v>
      </c>
      <c r="M11" s="24">
        <v>5.2</v>
      </c>
      <c r="N11" s="24">
        <v>0.01</v>
      </c>
      <c r="O11" s="24">
        <v>3</v>
      </c>
      <c r="P11" s="24">
        <v>10</v>
      </c>
      <c r="Q11" s="24">
        <v>0</v>
      </c>
      <c r="R11" s="24">
        <v>0.2</v>
      </c>
      <c r="S11" s="24">
        <v>0.09</v>
      </c>
      <c r="T11" s="24">
        <v>0.19</v>
      </c>
      <c r="U11" s="24">
        <v>0.26</v>
      </c>
      <c r="V11" s="24">
        <v>3</v>
      </c>
      <c r="W11" s="24">
        <v>5.0999999999999996</v>
      </c>
      <c r="X11" s="24">
        <v>10</v>
      </c>
      <c r="Y11" s="24">
        <v>0</v>
      </c>
      <c r="Z11" s="24">
        <v>0</v>
      </c>
      <c r="AB11" s="17">
        <v>10.5</v>
      </c>
      <c r="AE11" t="s">
        <v>241</v>
      </c>
      <c r="AF11" s="17">
        <v>0</v>
      </c>
      <c r="AH11">
        <v>0</v>
      </c>
      <c r="AL11" s="19"/>
    </row>
    <row r="12" spans="1:38" x14ac:dyDescent="0.35">
      <c r="A12" s="1" t="s">
        <v>24</v>
      </c>
      <c r="B12" t="s">
        <v>234</v>
      </c>
      <c r="C12" s="24">
        <v>97</v>
      </c>
      <c r="D12" s="24">
        <v>21</v>
      </c>
      <c r="E12" s="24">
        <v>1</v>
      </c>
      <c r="F12" s="24">
        <v>5</v>
      </c>
      <c r="G12" s="24">
        <v>220</v>
      </c>
      <c r="H12" s="24">
        <v>60</v>
      </c>
      <c r="I12" s="24">
        <v>309</v>
      </c>
      <c r="J12" s="24">
        <v>20</v>
      </c>
      <c r="K12" s="24">
        <v>3</v>
      </c>
      <c r="L12" s="24">
        <v>0.15</v>
      </c>
      <c r="M12" s="24">
        <v>0.3</v>
      </c>
      <c r="N12" s="24">
        <v>0.02</v>
      </c>
      <c r="O12" s="24">
        <v>1</v>
      </c>
      <c r="P12" s="24">
        <v>0</v>
      </c>
      <c r="Q12" s="24">
        <v>0</v>
      </c>
      <c r="R12" s="24">
        <v>0.7</v>
      </c>
      <c r="S12" s="24">
        <v>0.22</v>
      </c>
      <c r="T12" s="24">
        <v>0.25</v>
      </c>
      <c r="U12" s="24">
        <v>0.28000000000000003</v>
      </c>
      <c r="V12" s="24">
        <v>5</v>
      </c>
      <c r="W12" s="25">
        <v>0</v>
      </c>
      <c r="X12" s="24">
        <v>5</v>
      </c>
      <c r="Y12" s="24">
        <v>0</v>
      </c>
      <c r="Z12" s="24">
        <v>0</v>
      </c>
      <c r="AB12" s="17">
        <v>13</v>
      </c>
      <c r="AE12" t="s">
        <v>242</v>
      </c>
      <c r="AF12" s="17">
        <v>0</v>
      </c>
      <c r="AH12">
        <v>0</v>
      </c>
      <c r="AL12" s="19"/>
    </row>
    <row r="13" spans="1:38" x14ac:dyDescent="0.35">
      <c r="A13" s="1" t="s">
        <v>24</v>
      </c>
      <c r="B13" t="s">
        <v>235</v>
      </c>
      <c r="C13" s="24">
        <v>111</v>
      </c>
      <c r="D13" s="24">
        <v>21</v>
      </c>
      <c r="E13" s="24">
        <v>3</v>
      </c>
      <c r="F13" s="24">
        <v>10</v>
      </c>
      <c r="G13" s="24">
        <v>197</v>
      </c>
      <c r="H13" s="24">
        <v>62</v>
      </c>
      <c r="I13" s="24">
        <v>306</v>
      </c>
      <c r="J13" s="24">
        <v>21</v>
      </c>
      <c r="K13" s="24">
        <v>2.2999999999999998</v>
      </c>
      <c r="L13" s="24">
        <v>0.2</v>
      </c>
      <c r="M13" s="24">
        <v>3.2</v>
      </c>
      <c r="N13" s="24">
        <v>0.02</v>
      </c>
      <c r="O13" s="24">
        <v>1</v>
      </c>
      <c r="P13" s="24">
        <v>17</v>
      </c>
      <c r="Q13" s="24">
        <v>0</v>
      </c>
      <c r="R13" s="24">
        <v>0.1</v>
      </c>
      <c r="S13" s="24">
        <v>0.23</v>
      </c>
      <c r="T13" s="24">
        <v>0.25</v>
      </c>
      <c r="U13" s="24">
        <v>0.5</v>
      </c>
      <c r="V13" s="24">
        <v>6</v>
      </c>
      <c r="W13" s="24">
        <v>0</v>
      </c>
      <c r="X13" s="24">
        <v>5</v>
      </c>
      <c r="Y13" s="24">
        <v>0.8</v>
      </c>
      <c r="Z13" s="24">
        <v>0</v>
      </c>
      <c r="AB13" s="17">
        <v>17</v>
      </c>
      <c r="AE13" t="s">
        <v>243</v>
      </c>
      <c r="AF13" s="17">
        <v>0</v>
      </c>
      <c r="AH13">
        <v>0</v>
      </c>
      <c r="AL13" s="19"/>
    </row>
    <row r="14" spans="1:38" x14ac:dyDescent="0.35">
      <c r="A14" s="3" t="s">
        <v>26</v>
      </c>
      <c r="B14" t="s">
        <v>27</v>
      </c>
      <c r="C14" s="24">
        <v>103</v>
      </c>
      <c r="D14" s="24">
        <v>20</v>
      </c>
      <c r="E14" s="24">
        <v>3</v>
      </c>
      <c r="F14" s="24">
        <v>12</v>
      </c>
      <c r="G14" s="24">
        <v>245</v>
      </c>
      <c r="H14" s="24">
        <v>63</v>
      </c>
      <c r="I14" s="24">
        <v>413</v>
      </c>
      <c r="J14" s="24">
        <v>26</v>
      </c>
      <c r="K14" s="24">
        <v>0.4</v>
      </c>
      <c r="L14" s="24">
        <v>0.15</v>
      </c>
      <c r="M14" s="24">
        <v>0.5</v>
      </c>
      <c r="N14" s="24">
        <v>0.02</v>
      </c>
      <c r="O14" s="24">
        <v>4</v>
      </c>
      <c r="P14" s="24">
        <v>100</v>
      </c>
      <c r="Q14" s="24">
        <v>72</v>
      </c>
      <c r="R14" s="24">
        <v>1.7</v>
      </c>
      <c r="S14" s="24">
        <v>0.08</v>
      </c>
      <c r="T14" s="24">
        <v>0.08</v>
      </c>
      <c r="U14" s="24">
        <v>0.2</v>
      </c>
      <c r="V14" s="24">
        <v>5</v>
      </c>
      <c r="W14" s="24">
        <v>3.4</v>
      </c>
      <c r="X14" s="24">
        <v>9</v>
      </c>
      <c r="Y14" s="24">
        <v>1.7</v>
      </c>
      <c r="Z14" s="24">
        <v>232</v>
      </c>
      <c r="AB14" s="17">
        <v>11.5</v>
      </c>
      <c r="AE14" t="s">
        <v>27</v>
      </c>
      <c r="AF14" s="17">
        <v>0</v>
      </c>
      <c r="AH14">
        <v>0</v>
      </c>
      <c r="AL14" s="19"/>
    </row>
    <row r="15" spans="1:38" x14ac:dyDescent="0.35">
      <c r="A15" s="3" t="s">
        <v>26</v>
      </c>
      <c r="B15" t="s">
        <v>84</v>
      </c>
      <c r="C15" s="24">
        <v>233</v>
      </c>
      <c r="D15" s="24">
        <v>18</v>
      </c>
      <c r="E15" s="24">
        <v>18</v>
      </c>
      <c r="F15" s="24">
        <v>34</v>
      </c>
      <c r="G15" s="24">
        <v>250</v>
      </c>
      <c r="H15" s="24">
        <v>117</v>
      </c>
      <c r="I15" s="24">
        <v>360</v>
      </c>
      <c r="J15" s="24">
        <v>31</v>
      </c>
      <c r="K15" s="24">
        <v>1.1000000000000001</v>
      </c>
      <c r="L15" s="24">
        <v>0.12</v>
      </c>
      <c r="M15" s="24">
        <v>0.6</v>
      </c>
      <c r="N15" s="24">
        <v>7.0000000000000007E-2</v>
      </c>
      <c r="O15" s="24">
        <v>47</v>
      </c>
      <c r="P15" s="24">
        <v>127</v>
      </c>
      <c r="Q15" s="24">
        <v>1</v>
      </c>
      <c r="R15" s="24">
        <v>1.7</v>
      </c>
      <c r="S15" s="24">
        <v>0.04</v>
      </c>
      <c r="T15" s="24">
        <v>0.22</v>
      </c>
      <c r="U15" s="24">
        <v>0.45</v>
      </c>
      <c r="V15" s="24">
        <v>9</v>
      </c>
      <c r="W15" s="24">
        <v>3.8</v>
      </c>
      <c r="X15" s="24">
        <v>5</v>
      </c>
      <c r="Y15" s="24">
        <v>0.9</v>
      </c>
      <c r="Z15" s="24">
        <v>153</v>
      </c>
      <c r="AB15" s="17">
        <v>11.5</v>
      </c>
      <c r="AE15" t="s">
        <v>151</v>
      </c>
      <c r="AF15" s="17">
        <v>0</v>
      </c>
      <c r="AH15">
        <v>0</v>
      </c>
      <c r="AL15" s="19"/>
    </row>
    <row r="16" spans="1:38" x14ac:dyDescent="0.35">
      <c r="A16" s="3" t="s">
        <v>26</v>
      </c>
      <c r="B16" t="s">
        <v>92</v>
      </c>
      <c r="C16" s="24">
        <v>77</v>
      </c>
      <c r="D16" s="24">
        <v>18</v>
      </c>
      <c r="E16" s="24">
        <v>1</v>
      </c>
      <c r="F16" s="24">
        <v>28</v>
      </c>
      <c r="G16" s="24">
        <v>194</v>
      </c>
      <c r="H16" s="24">
        <v>72</v>
      </c>
      <c r="I16" s="24">
        <v>340</v>
      </c>
      <c r="J16" s="24">
        <v>24</v>
      </c>
      <c r="K16" s="24">
        <v>0.3</v>
      </c>
      <c r="L16" s="24">
        <v>0.05</v>
      </c>
      <c r="M16" s="24">
        <v>0.4</v>
      </c>
      <c r="N16" s="24">
        <v>0.02</v>
      </c>
      <c r="O16" s="24">
        <v>229</v>
      </c>
      <c r="P16" s="24">
        <v>22</v>
      </c>
      <c r="Q16" s="24">
        <v>52</v>
      </c>
      <c r="R16" s="24">
        <v>1.5</v>
      </c>
      <c r="S16" s="24">
        <v>0.06</v>
      </c>
      <c r="T16" s="24">
        <v>0.05</v>
      </c>
      <c r="U16" s="24">
        <v>0.2</v>
      </c>
      <c r="V16" s="24">
        <v>1</v>
      </c>
      <c r="W16" s="24">
        <v>2.2999999999999998</v>
      </c>
      <c r="X16" s="24">
        <v>8</v>
      </c>
      <c r="Y16" s="24">
        <v>0.3</v>
      </c>
      <c r="Z16" s="24">
        <v>15</v>
      </c>
      <c r="AB16" s="17">
        <v>7.5</v>
      </c>
      <c r="AE16" t="s">
        <v>152</v>
      </c>
      <c r="AF16" s="17">
        <v>2.5</v>
      </c>
      <c r="AH16">
        <v>1</v>
      </c>
      <c r="AJ16" t="s">
        <v>224</v>
      </c>
      <c r="AL16" s="19"/>
    </row>
    <row r="17" spans="1:38" x14ac:dyDescent="0.35">
      <c r="A17" s="3" t="s">
        <v>26</v>
      </c>
      <c r="B17" t="s">
        <v>28</v>
      </c>
      <c r="C17" s="24">
        <v>202</v>
      </c>
      <c r="D17" s="24">
        <v>20</v>
      </c>
      <c r="E17" s="24">
        <v>14</v>
      </c>
      <c r="F17" s="24">
        <v>16</v>
      </c>
      <c r="G17" s="24">
        <v>240</v>
      </c>
      <c r="H17" s="24">
        <v>60</v>
      </c>
      <c r="I17" s="24">
        <v>331</v>
      </c>
      <c r="J17" s="24">
        <v>25</v>
      </c>
      <c r="K17" s="24">
        <v>0.6</v>
      </c>
      <c r="L17" s="24">
        <v>0.13</v>
      </c>
      <c r="M17" s="24">
        <v>0.5</v>
      </c>
      <c r="N17" s="24">
        <v>0.01</v>
      </c>
      <c r="O17" s="24">
        <v>34</v>
      </c>
      <c r="P17" s="24">
        <v>137</v>
      </c>
      <c r="Q17" s="24">
        <v>186</v>
      </c>
      <c r="R17" s="24">
        <v>1</v>
      </c>
      <c r="S17" s="24">
        <v>0.17</v>
      </c>
      <c r="T17" s="24">
        <v>0.17</v>
      </c>
      <c r="U17" s="24">
        <v>0.98</v>
      </c>
      <c r="V17" s="24">
        <v>3</v>
      </c>
      <c r="W17" s="24">
        <v>7.5</v>
      </c>
      <c r="X17" s="24">
        <v>3</v>
      </c>
      <c r="Y17" s="24">
        <v>1</v>
      </c>
      <c r="Z17" s="24">
        <v>430</v>
      </c>
      <c r="AB17" s="17">
        <v>12</v>
      </c>
      <c r="AE17" t="s">
        <v>28</v>
      </c>
      <c r="AF17" s="17">
        <v>0</v>
      </c>
      <c r="AH17">
        <v>0</v>
      </c>
      <c r="AL17" s="19"/>
    </row>
    <row r="18" spans="1:38" x14ac:dyDescent="0.35">
      <c r="A18" s="3" t="s">
        <v>26</v>
      </c>
      <c r="B18" t="s">
        <v>29</v>
      </c>
      <c r="C18" s="24">
        <v>182</v>
      </c>
      <c r="D18" s="24">
        <v>19</v>
      </c>
      <c r="E18" s="24">
        <v>12</v>
      </c>
      <c r="F18" s="24">
        <v>12</v>
      </c>
      <c r="G18" s="24">
        <v>244</v>
      </c>
      <c r="H18" s="24">
        <v>80</v>
      </c>
      <c r="I18" s="24">
        <v>380</v>
      </c>
      <c r="J18" s="24">
        <v>30</v>
      </c>
      <c r="K18" s="24">
        <v>1.2</v>
      </c>
      <c r="L18" s="24">
        <v>0.14000000000000001</v>
      </c>
      <c r="M18" s="24">
        <v>0.5</v>
      </c>
      <c r="N18" s="24">
        <v>0.03</v>
      </c>
      <c r="O18" s="24">
        <v>50</v>
      </c>
      <c r="P18" s="24">
        <v>333</v>
      </c>
      <c r="Q18" s="24">
        <v>160</v>
      </c>
      <c r="R18" s="24">
        <v>1.3</v>
      </c>
      <c r="S18" s="24">
        <v>0.13</v>
      </c>
      <c r="T18" s="24">
        <v>0.36</v>
      </c>
      <c r="U18" s="24">
        <v>0.63</v>
      </c>
      <c r="V18" s="24">
        <v>9</v>
      </c>
      <c r="W18" s="24">
        <v>7.5</v>
      </c>
      <c r="X18" s="24">
        <v>1</v>
      </c>
      <c r="Y18" s="24">
        <v>0.5</v>
      </c>
      <c r="Z18" s="24">
        <v>170</v>
      </c>
      <c r="AB18" s="17">
        <v>10</v>
      </c>
      <c r="AE18" t="s">
        <v>29</v>
      </c>
      <c r="AF18" s="17">
        <v>0</v>
      </c>
      <c r="AH18">
        <v>0</v>
      </c>
      <c r="AL18" s="19"/>
    </row>
    <row r="19" spans="1:38" x14ac:dyDescent="0.35">
      <c r="A19" s="3" t="s">
        <v>26</v>
      </c>
      <c r="B19" t="s">
        <v>30</v>
      </c>
      <c r="C19" s="24">
        <v>118</v>
      </c>
      <c r="D19" s="24">
        <v>19</v>
      </c>
      <c r="E19" s="24">
        <v>5</v>
      </c>
      <c r="F19" s="24">
        <v>85</v>
      </c>
      <c r="G19" s="24">
        <v>258</v>
      </c>
      <c r="H19" s="24">
        <v>100</v>
      </c>
      <c r="I19" s="24">
        <v>420</v>
      </c>
      <c r="J19" s="24">
        <v>24</v>
      </c>
      <c r="K19" s="24">
        <v>2.4</v>
      </c>
      <c r="L19" s="24">
        <v>0.17</v>
      </c>
      <c r="M19" s="24">
        <v>3.4</v>
      </c>
      <c r="N19" s="24">
        <v>0.12</v>
      </c>
      <c r="O19" s="24">
        <v>32</v>
      </c>
      <c r="P19" s="24">
        <v>67</v>
      </c>
      <c r="Q19" s="24">
        <v>440</v>
      </c>
      <c r="R19" s="24">
        <v>0.5</v>
      </c>
      <c r="S19" s="24">
        <v>0.02</v>
      </c>
      <c r="T19" s="24">
        <v>0.25</v>
      </c>
      <c r="U19" s="24">
        <v>0.96</v>
      </c>
      <c r="V19" s="24">
        <v>0</v>
      </c>
      <c r="W19" s="24">
        <v>9.6999999999999993</v>
      </c>
      <c r="X19" s="24">
        <v>4</v>
      </c>
      <c r="Y19" s="24">
        <v>0.8</v>
      </c>
      <c r="Z19" s="24">
        <v>88</v>
      </c>
      <c r="AB19" s="17">
        <v>15</v>
      </c>
      <c r="AE19" t="s">
        <v>30</v>
      </c>
      <c r="AF19" s="17">
        <v>0</v>
      </c>
      <c r="AH19">
        <v>0</v>
      </c>
      <c r="AL19" s="19"/>
    </row>
    <row r="20" spans="1:38" x14ac:dyDescent="0.35">
      <c r="A20" s="3" t="s">
        <v>26</v>
      </c>
      <c r="B20" t="s">
        <v>85</v>
      </c>
      <c r="C20" s="24">
        <v>86</v>
      </c>
      <c r="D20" s="24">
        <v>17</v>
      </c>
      <c r="E20" s="24">
        <v>2</v>
      </c>
      <c r="F20" s="24">
        <v>61</v>
      </c>
      <c r="G20" s="24">
        <v>198</v>
      </c>
      <c r="H20" s="24">
        <v>104</v>
      </c>
      <c r="I20" s="24">
        <v>311</v>
      </c>
      <c r="J20" s="24">
        <v>22</v>
      </c>
      <c r="K20" s="24">
        <v>0.9</v>
      </c>
      <c r="L20" s="24">
        <v>0.04</v>
      </c>
      <c r="M20" s="24">
        <v>0.5</v>
      </c>
      <c r="N20" s="24">
        <v>0.03</v>
      </c>
      <c r="O20" s="24">
        <v>53</v>
      </c>
      <c r="P20" s="24">
        <v>20</v>
      </c>
      <c r="Q20" s="24">
        <v>120</v>
      </c>
      <c r="R20" s="24">
        <v>0.1</v>
      </c>
      <c r="S20" s="24">
        <v>0.21</v>
      </c>
      <c r="T20" s="24">
        <v>0.22</v>
      </c>
      <c r="U20" s="24">
        <v>0.22</v>
      </c>
      <c r="V20" s="24">
        <v>2</v>
      </c>
      <c r="W20" s="24">
        <v>4</v>
      </c>
      <c r="X20" s="24">
        <v>11</v>
      </c>
      <c r="Y20" s="24">
        <v>0.8</v>
      </c>
      <c r="Z20" s="24">
        <v>42</v>
      </c>
      <c r="AB20" s="17">
        <v>10</v>
      </c>
      <c r="AE20" t="s">
        <v>153</v>
      </c>
      <c r="AF20" s="17">
        <v>0</v>
      </c>
      <c r="AH20">
        <v>0</v>
      </c>
      <c r="AL20" s="19"/>
    </row>
    <row r="21" spans="1:38" x14ac:dyDescent="0.35">
      <c r="A21" s="3" t="s">
        <v>26</v>
      </c>
      <c r="B21" t="s">
        <v>86</v>
      </c>
      <c r="C21" s="24">
        <v>226</v>
      </c>
      <c r="D21" s="24">
        <v>22</v>
      </c>
      <c r="E21" s="24">
        <v>16</v>
      </c>
      <c r="F21" s="24">
        <v>40</v>
      </c>
      <c r="G21" s="24">
        <v>299</v>
      </c>
      <c r="H21" s="24">
        <v>43</v>
      </c>
      <c r="I21" s="24">
        <v>363</v>
      </c>
      <c r="J21" s="24">
        <v>50</v>
      </c>
      <c r="K21" s="24">
        <v>1</v>
      </c>
      <c r="L21" s="24">
        <v>0.05</v>
      </c>
      <c r="M21" s="24">
        <v>0.1</v>
      </c>
      <c r="N21" s="24">
        <v>0.03</v>
      </c>
      <c r="O21" s="24">
        <v>50</v>
      </c>
      <c r="P21" s="24">
        <v>1500</v>
      </c>
      <c r="Q21" s="24">
        <v>180</v>
      </c>
      <c r="R21" s="24">
        <v>0.3</v>
      </c>
      <c r="S21" s="24">
        <v>0.16</v>
      </c>
      <c r="T21" s="24">
        <v>0.16</v>
      </c>
      <c r="U21" s="24">
        <v>0.46</v>
      </c>
      <c r="V21" s="24">
        <v>4</v>
      </c>
      <c r="W21" s="24">
        <v>8.5</v>
      </c>
      <c r="X21" s="24">
        <v>15</v>
      </c>
      <c r="Y21" s="24">
        <v>0.7</v>
      </c>
      <c r="Z21" s="24">
        <v>233</v>
      </c>
      <c r="AB21" s="17">
        <v>11</v>
      </c>
      <c r="AE21" t="s">
        <v>154</v>
      </c>
      <c r="AF21" s="17">
        <v>0</v>
      </c>
      <c r="AH21">
        <v>0</v>
      </c>
      <c r="AL21" s="19"/>
    </row>
    <row r="22" spans="1:38" x14ac:dyDescent="0.35">
      <c r="A22" s="2" t="s">
        <v>25</v>
      </c>
      <c r="B22" t="s">
        <v>87</v>
      </c>
      <c r="C22" s="24">
        <v>97</v>
      </c>
      <c r="D22" s="24">
        <v>19</v>
      </c>
      <c r="E22" s="24">
        <v>2</v>
      </c>
      <c r="F22" s="24">
        <v>11</v>
      </c>
      <c r="G22" s="24">
        <v>130</v>
      </c>
      <c r="H22" s="24">
        <v>76</v>
      </c>
      <c r="I22" s="24">
        <v>160</v>
      </c>
      <c r="J22" s="24">
        <v>12</v>
      </c>
      <c r="K22" s="24">
        <v>2</v>
      </c>
      <c r="L22" s="24">
        <v>0.1</v>
      </c>
      <c r="M22" s="24">
        <v>2.8</v>
      </c>
      <c r="N22" s="24">
        <v>0</v>
      </c>
      <c r="O22" s="24">
        <v>0</v>
      </c>
      <c r="P22" s="24">
        <v>0</v>
      </c>
      <c r="Q22" s="24">
        <v>0</v>
      </c>
      <c r="R22" s="24">
        <v>0.1</v>
      </c>
      <c r="S22" s="24">
        <v>0.02</v>
      </c>
      <c r="T22" s="24">
        <v>0.13</v>
      </c>
      <c r="U22" s="24">
        <v>0.05</v>
      </c>
      <c r="V22" s="24">
        <v>1</v>
      </c>
      <c r="W22" s="24">
        <v>2</v>
      </c>
      <c r="X22" s="26">
        <v>0</v>
      </c>
      <c r="Y22" s="24">
        <v>0.8</v>
      </c>
      <c r="Z22" s="24">
        <v>0</v>
      </c>
      <c r="AB22" s="17">
        <v>4.5</v>
      </c>
      <c r="AE22" t="s">
        <v>250</v>
      </c>
      <c r="AF22" s="17">
        <v>0</v>
      </c>
      <c r="AH22">
        <v>0</v>
      </c>
      <c r="AL22" s="19"/>
    </row>
    <row r="23" spans="1:38" x14ac:dyDescent="0.35">
      <c r="A23" s="2" t="s">
        <v>25</v>
      </c>
      <c r="B23" t="s">
        <v>88</v>
      </c>
      <c r="C23" s="24">
        <v>132</v>
      </c>
      <c r="D23" s="24">
        <v>17</v>
      </c>
      <c r="E23" s="24">
        <v>6</v>
      </c>
      <c r="F23" s="24">
        <v>22</v>
      </c>
      <c r="G23" s="24">
        <v>164</v>
      </c>
      <c r="H23" s="24">
        <v>111</v>
      </c>
      <c r="I23" s="24">
        <v>262</v>
      </c>
      <c r="J23" s="24">
        <v>17</v>
      </c>
      <c r="K23" s="24">
        <v>1.7</v>
      </c>
      <c r="L23" s="24">
        <v>0.27</v>
      </c>
      <c r="M23" s="24">
        <v>3.1</v>
      </c>
      <c r="N23" s="24">
        <v>0.11</v>
      </c>
      <c r="O23" s="24">
        <v>9</v>
      </c>
      <c r="P23" s="24">
        <v>30</v>
      </c>
      <c r="Q23" s="24">
        <v>0</v>
      </c>
      <c r="R23" s="24">
        <v>1.3</v>
      </c>
      <c r="S23" s="24">
        <v>0.43</v>
      </c>
      <c r="T23" s="24">
        <v>1.2</v>
      </c>
      <c r="U23" s="24">
        <v>0.21</v>
      </c>
      <c r="V23" s="24">
        <v>4</v>
      </c>
      <c r="W23" s="24">
        <v>6</v>
      </c>
      <c r="X23" s="24">
        <v>38</v>
      </c>
      <c r="Y23" s="24">
        <v>2.6</v>
      </c>
      <c r="Z23" s="24">
        <v>0</v>
      </c>
      <c r="AB23" s="17">
        <v>7</v>
      </c>
      <c r="AE23" t="s">
        <v>251</v>
      </c>
      <c r="AF23" s="17">
        <v>0</v>
      </c>
      <c r="AH23">
        <v>0</v>
      </c>
      <c r="AL23" s="19"/>
    </row>
    <row r="24" spans="1:38" x14ac:dyDescent="0.35">
      <c r="A24" s="2" t="s">
        <v>25</v>
      </c>
      <c r="B24" t="s">
        <v>89</v>
      </c>
      <c r="C24" s="24">
        <v>124</v>
      </c>
      <c r="D24" s="24">
        <v>17</v>
      </c>
      <c r="E24" s="24">
        <v>6</v>
      </c>
      <c r="F24" s="24">
        <v>7</v>
      </c>
      <c r="G24" s="24">
        <v>165</v>
      </c>
      <c r="H24" s="24">
        <v>108</v>
      </c>
      <c r="I24" s="24">
        <v>215</v>
      </c>
      <c r="J24" s="24">
        <v>18</v>
      </c>
      <c r="K24" s="24">
        <v>4</v>
      </c>
      <c r="L24" s="24">
        <v>0.3</v>
      </c>
      <c r="M24" s="24">
        <v>1.4</v>
      </c>
      <c r="N24" s="24">
        <v>0.03</v>
      </c>
      <c r="O24" s="24">
        <v>30</v>
      </c>
      <c r="P24" s="24">
        <v>30</v>
      </c>
      <c r="Q24" s="24">
        <v>40</v>
      </c>
      <c r="R24" s="24">
        <v>0.4</v>
      </c>
      <c r="S24" s="24">
        <v>0.51</v>
      </c>
      <c r="T24" s="24">
        <v>0.91</v>
      </c>
      <c r="U24" s="24">
        <v>0.28000000000000003</v>
      </c>
      <c r="V24" s="24">
        <v>10</v>
      </c>
      <c r="W24" s="24">
        <v>7.2</v>
      </c>
      <c r="X24" s="24">
        <v>2</v>
      </c>
      <c r="Y24" s="24">
        <v>2.8</v>
      </c>
      <c r="Z24" s="24">
        <v>0</v>
      </c>
      <c r="AB24" s="17">
        <v>8.5</v>
      </c>
      <c r="AE24" t="s">
        <v>252</v>
      </c>
      <c r="AF24" s="17">
        <v>0</v>
      </c>
      <c r="AH24">
        <v>0</v>
      </c>
      <c r="AL24" s="19"/>
    </row>
    <row r="25" spans="1:38" x14ac:dyDescent="0.35">
      <c r="A25" s="2" t="s">
        <v>25</v>
      </c>
      <c r="B25" t="s">
        <v>119</v>
      </c>
      <c r="C25" s="24">
        <v>136</v>
      </c>
      <c r="D25" s="24">
        <v>22</v>
      </c>
      <c r="E25" s="24">
        <v>5</v>
      </c>
      <c r="F25" s="24">
        <v>18</v>
      </c>
      <c r="G25" s="24">
        <v>240</v>
      </c>
      <c r="H25" s="24">
        <v>68</v>
      </c>
      <c r="I25" s="24">
        <v>218</v>
      </c>
      <c r="J25" s="24">
        <v>13</v>
      </c>
      <c r="K25" s="24">
        <v>7.4</v>
      </c>
      <c r="L25" s="24">
        <v>0.32</v>
      </c>
      <c r="M25" s="24">
        <v>3.2</v>
      </c>
      <c r="N25" s="24">
        <v>0.3</v>
      </c>
      <c r="O25" s="24">
        <v>0</v>
      </c>
      <c r="P25" s="24">
        <v>77040</v>
      </c>
      <c r="Q25" s="24">
        <v>35</v>
      </c>
      <c r="R25" s="24">
        <v>0.4</v>
      </c>
      <c r="S25" s="24">
        <v>0.32</v>
      </c>
      <c r="T25" s="24">
        <v>2.5</v>
      </c>
      <c r="U25" s="24">
        <v>0.8</v>
      </c>
      <c r="V25" s="24">
        <v>26</v>
      </c>
      <c r="W25" s="24">
        <v>12</v>
      </c>
      <c r="X25" s="24">
        <v>380</v>
      </c>
      <c r="Y25" s="24">
        <v>7.2</v>
      </c>
      <c r="Z25" s="24">
        <v>0</v>
      </c>
      <c r="AB25" s="17">
        <v>4.5</v>
      </c>
      <c r="AE25" t="s">
        <v>146</v>
      </c>
      <c r="AF25" s="17">
        <v>0</v>
      </c>
      <c r="AH25">
        <v>0</v>
      </c>
      <c r="AL25" s="19"/>
    </row>
    <row r="26" spans="1:38" x14ac:dyDescent="0.35">
      <c r="A26" s="2" t="s">
        <v>25</v>
      </c>
      <c r="B26" t="s">
        <v>120</v>
      </c>
      <c r="C26" s="24">
        <v>131</v>
      </c>
      <c r="D26" s="24">
        <v>19</v>
      </c>
      <c r="E26" s="24">
        <v>4</v>
      </c>
      <c r="F26" s="24">
        <v>6</v>
      </c>
      <c r="G26" s="24">
        <v>351</v>
      </c>
      <c r="H26" s="24">
        <v>116</v>
      </c>
      <c r="I26" s="24">
        <v>340</v>
      </c>
      <c r="J26" s="24">
        <v>21</v>
      </c>
      <c r="K26" s="24">
        <v>6.9</v>
      </c>
      <c r="L26" s="24">
        <v>3.2</v>
      </c>
      <c r="M26" s="24">
        <v>4.8</v>
      </c>
      <c r="N26" s="24">
        <v>0.34</v>
      </c>
      <c r="O26" s="24">
        <v>14</v>
      </c>
      <c r="P26" s="24">
        <v>50000</v>
      </c>
      <c r="Q26" s="24">
        <v>68</v>
      </c>
      <c r="R26" s="24">
        <v>0.8</v>
      </c>
      <c r="S26" s="24">
        <v>0.27</v>
      </c>
      <c r="T26" s="24">
        <v>3.1</v>
      </c>
      <c r="U26" s="24">
        <v>0.96</v>
      </c>
      <c r="V26" s="24">
        <v>65</v>
      </c>
      <c r="W26" s="24">
        <v>15</v>
      </c>
      <c r="X26" s="24">
        <v>592</v>
      </c>
      <c r="Y26" s="24">
        <v>7.3</v>
      </c>
      <c r="Z26" s="24">
        <v>0</v>
      </c>
      <c r="AB26" s="17">
        <v>3.5</v>
      </c>
      <c r="AE26" t="s">
        <v>147</v>
      </c>
      <c r="AF26" s="17">
        <v>2</v>
      </c>
      <c r="AH26">
        <v>1</v>
      </c>
      <c r="AL26" s="19"/>
    </row>
    <row r="27" spans="1:38" x14ac:dyDescent="0.35">
      <c r="A27" s="2" t="s">
        <v>25</v>
      </c>
      <c r="B27" t="s">
        <v>90</v>
      </c>
      <c r="C27" s="24">
        <v>94</v>
      </c>
      <c r="D27" s="24">
        <v>15</v>
      </c>
      <c r="E27" s="24">
        <v>4</v>
      </c>
      <c r="F27" s="24">
        <v>15</v>
      </c>
      <c r="G27" s="24">
        <v>79</v>
      </c>
      <c r="H27" s="24">
        <v>46</v>
      </c>
      <c r="I27" s="24">
        <v>19</v>
      </c>
      <c r="J27" s="24">
        <v>8</v>
      </c>
      <c r="K27" s="24">
        <v>1.8</v>
      </c>
      <c r="L27" s="24">
        <v>0.6</v>
      </c>
      <c r="M27" s="24">
        <v>2.5</v>
      </c>
      <c r="N27" s="24">
        <v>7.0000000000000007E-2</v>
      </c>
      <c r="O27" s="24">
        <v>5</v>
      </c>
      <c r="P27" s="24">
        <v>30</v>
      </c>
      <c r="Q27" s="24">
        <v>0</v>
      </c>
      <c r="R27" s="24">
        <v>1</v>
      </c>
      <c r="S27" s="24">
        <v>7.0000000000000007E-2</v>
      </c>
      <c r="T27" s="24">
        <v>0.15</v>
      </c>
      <c r="U27" s="24">
        <v>0.1</v>
      </c>
      <c r="V27" s="24">
        <v>4</v>
      </c>
      <c r="W27" s="24">
        <v>2</v>
      </c>
      <c r="X27" s="24">
        <v>6</v>
      </c>
      <c r="Y27" s="24">
        <v>1.2</v>
      </c>
      <c r="Z27" s="24">
        <v>0</v>
      </c>
      <c r="AB27" s="17">
        <v>7.5</v>
      </c>
      <c r="AE27" t="s">
        <v>148</v>
      </c>
      <c r="AF27" s="17">
        <v>0</v>
      </c>
      <c r="AH27">
        <v>0</v>
      </c>
      <c r="AL27" s="19"/>
    </row>
    <row r="28" spans="1:38" x14ac:dyDescent="0.35">
      <c r="A28" s="2" t="s">
        <v>25</v>
      </c>
      <c r="B28" t="s">
        <v>91</v>
      </c>
      <c r="C28" s="24">
        <v>105</v>
      </c>
      <c r="D28" s="24">
        <v>15</v>
      </c>
      <c r="E28" s="24">
        <v>5</v>
      </c>
      <c r="F28" s="24">
        <v>90</v>
      </c>
      <c r="G28" s="24">
        <v>80</v>
      </c>
      <c r="H28" s="24">
        <v>80</v>
      </c>
      <c r="I28" s="24">
        <v>60</v>
      </c>
      <c r="J28" s="24">
        <v>25</v>
      </c>
      <c r="K28" s="24">
        <v>3.1</v>
      </c>
      <c r="L28" s="24">
        <v>0.2</v>
      </c>
      <c r="M28" s="24">
        <v>2.2000000000000002</v>
      </c>
      <c r="N28" s="24">
        <v>0.15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B28" s="17">
        <v>5.5</v>
      </c>
      <c r="AE28" t="s">
        <v>149</v>
      </c>
      <c r="AF28" s="17">
        <v>0</v>
      </c>
      <c r="AH28">
        <v>0</v>
      </c>
      <c r="AL28" s="19"/>
    </row>
    <row r="29" spans="1:38" x14ac:dyDescent="0.35">
      <c r="A29" s="2" t="s">
        <v>25</v>
      </c>
      <c r="B29" t="s">
        <v>121</v>
      </c>
      <c r="C29" s="24">
        <v>100</v>
      </c>
      <c r="D29" s="24">
        <v>18</v>
      </c>
      <c r="E29" s="24">
        <v>3</v>
      </c>
      <c r="F29" s="24">
        <v>11</v>
      </c>
      <c r="G29" s="24">
        <v>224</v>
      </c>
      <c r="H29" s="24">
        <v>198</v>
      </c>
      <c r="I29" s="24">
        <v>240</v>
      </c>
      <c r="J29" s="24">
        <v>14</v>
      </c>
      <c r="K29" s="24">
        <v>8.8000000000000007</v>
      </c>
      <c r="L29" s="24">
        <v>0.26</v>
      </c>
      <c r="M29" s="24">
        <v>2.2000000000000002</v>
      </c>
      <c r="N29" s="24">
        <v>0.02</v>
      </c>
      <c r="O29" s="24">
        <v>6</v>
      </c>
      <c r="P29" s="24">
        <v>183</v>
      </c>
      <c r="Q29" s="24">
        <v>0</v>
      </c>
      <c r="R29" s="24">
        <v>183</v>
      </c>
      <c r="S29" s="24">
        <v>0.09</v>
      </c>
      <c r="T29" s="24">
        <v>0.34</v>
      </c>
      <c r="U29" s="24">
        <v>7.0000000000000007E-2</v>
      </c>
      <c r="V29" s="24">
        <v>3</v>
      </c>
      <c r="W29" s="24">
        <v>3</v>
      </c>
      <c r="X29" s="24">
        <v>11</v>
      </c>
      <c r="Y29" s="24">
        <v>1</v>
      </c>
      <c r="Z29" s="24">
        <v>0</v>
      </c>
      <c r="AB29" s="17">
        <v>3</v>
      </c>
      <c r="AE29" t="s">
        <v>150</v>
      </c>
      <c r="AF29" s="17">
        <v>0</v>
      </c>
      <c r="AH29">
        <v>0</v>
      </c>
      <c r="AL29" s="19"/>
    </row>
    <row r="30" spans="1:38" x14ac:dyDescent="0.35">
      <c r="A30" s="1" t="s">
        <v>54</v>
      </c>
      <c r="B30" t="s">
        <v>106</v>
      </c>
      <c r="C30" s="24">
        <v>131</v>
      </c>
      <c r="D30" s="24">
        <v>17</v>
      </c>
      <c r="E30" s="24">
        <v>7</v>
      </c>
      <c r="F30" s="24">
        <v>1726</v>
      </c>
      <c r="G30" s="24">
        <v>1099</v>
      </c>
      <c r="H30" s="24">
        <v>137</v>
      </c>
      <c r="I30" s="24">
        <v>525</v>
      </c>
      <c r="J30" s="24">
        <v>53</v>
      </c>
      <c r="K30" s="24">
        <v>0</v>
      </c>
      <c r="L30" s="24">
        <v>0.1</v>
      </c>
      <c r="M30" s="24">
        <v>3.8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B30" s="17">
        <v>4.5</v>
      </c>
      <c r="AE30" t="s">
        <v>195</v>
      </c>
      <c r="AF30" s="17">
        <v>0</v>
      </c>
      <c r="AH30">
        <v>0</v>
      </c>
      <c r="AL30" s="19"/>
    </row>
    <row r="31" spans="1:38" x14ac:dyDescent="0.35">
      <c r="A31" s="1" t="s">
        <v>54</v>
      </c>
      <c r="B31" t="s">
        <v>131</v>
      </c>
      <c r="C31" s="24">
        <v>172</v>
      </c>
      <c r="D31" s="24">
        <v>16</v>
      </c>
      <c r="E31" s="24">
        <v>12</v>
      </c>
      <c r="F31" s="24">
        <v>1490</v>
      </c>
      <c r="G31" s="24">
        <v>823</v>
      </c>
      <c r="H31" s="24">
        <v>131</v>
      </c>
      <c r="I31" s="24">
        <v>241</v>
      </c>
      <c r="J31" s="24">
        <v>46</v>
      </c>
      <c r="K31" s="24">
        <v>1.7</v>
      </c>
      <c r="L31" s="24">
        <v>0</v>
      </c>
      <c r="M31" s="24">
        <v>2.2000000000000002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B31" s="17">
        <v>4</v>
      </c>
      <c r="AE31" t="s">
        <v>196</v>
      </c>
      <c r="AF31" s="17">
        <v>0</v>
      </c>
      <c r="AH31">
        <v>0</v>
      </c>
      <c r="AL31" s="19"/>
    </row>
    <row r="32" spans="1:38" x14ac:dyDescent="0.35">
      <c r="A32" s="1" t="s">
        <v>54</v>
      </c>
      <c r="B32" t="s">
        <v>107</v>
      </c>
      <c r="C32" s="24">
        <v>171</v>
      </c>
      <c r="D32" s="24">
        <v>18</v>
      </c>
      <c r="E32" s="24">
        <v>11</v>
      </c>
      <c r="F32" s="24">
        <v>750</v>
      </c>
      <c r="G32" s="24">
        <v>490</v>
      </c>
      <c r="H32" s="24">
        <v>130</v>
      </c>
      <c r="I32" s="24">
        <v>310</v>
      </c>
      <c r="J32" s="24">
        <v>0</v>
      </c>
      <c r="K32" s="24">
        <v>2</v>
      </c>
      <c r="L32" s="24">
        <v>0.1</v>
      </c>
      <c r="M32" s="24">
        <v>2.1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B32" s="17">
        <v>5</v>
      </c>
      <c r="AE32" t="s">
        <v>197</v>
      </c>
      <c r="AF32" s="17">
        <v>0</v>
      </c>
      <c r="AH32">
        <v>0</v>
      </c>
      <c r="AL32" s="19"/>
    </row>
    <row r="33" spans="1:38" x14ac:dyDescent="0.35">
      <c r="A33" s="1" t="s">
        <v>54</v>
      </c>
      <c r="B33" t="s">
        <v>108</v>
      </c>
      <c r="C33" s="24">
        <v>281</v>
      </c>
      <c r="D33" s="24">
        <v>23</v>
      </c>
      <c r="E33" s="24">
        <v>21</v>
      </c>
      <c r="F33" s="24">
        <v>13800</v>
      </c>
      <c r="G33" s="24">
        <v>6200</v>
      </c>
      <c r="H33" s="24">
        <v>360</v>
      </c>
      <c r="I33" s="24">
        <v>140</v>
      </c>
      <c r="J33" s="24">
        <v>210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B33" s="17">
        <v>1</v>
      </c>
      <c r="AE33" t="s">
        <v>198</v>
      </c>
      <c r="AF33" s="17">
        <v>0.5</v>
      </c>
      <c r="AH33">
        <v>1</v>
      </c>
      <c r="AL33" s="19"/>
    </row>
    <row r="34" spans="1:38" x14ac:dyDescent="0.35">
      <c r="A34" s="1" t="s">
        <v>54</v>
      </c>
      <c r="B34" t="s">
        <v>109</v>
      </c>
      <c r="C34" s="24">
        <v>401</v>
      </c>
      <c r="D34" s="24">
        <v>80</v>
      </c>
      <c r="E34" s="24">
        <v>9</v>
      </c>
      <c r="F34" s="24">
        <v>17</v>
      </c>
      <c r="G34" s="24">
        <v>3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B34" s="17">
        <v>3</v>
      </c>
      <c r="AE34" t="s">
        <v>253</v>
      </c>
      <c r="AF34" s="17">
        <v>0</v>
      </c>
      <c r="AH34">
        <v>0</v>
      </c>
      <c r="AL34" s="19"/>
    </row>
    <row r="35" spans="1:38" x14ac:dyDescent="0.35">
      <c r="A35" s="6" t="s">
        <v>33</v>
      </c>
      <c r="B35" t="s">
        <v>93</v>
      </c>
      <c r="C35" s="24">
        <v>15</v>
      </c>
      <c r="D35" s="24">
        <v>1.2</v>
      </c>
      <c r="E35" s="24">
        <v>0.2</v>
      </c>
      <c r="F35" s="24">
        <v>80</v>
      </c>
      <c r="G35" s="24">
        <v>48</v>
      </c>
      <c r="H35" s="24">
        <v>125</v>
      </c>
      <c r="I35" s="24">
        <v>329</v>
      </c>
      <c r="J35" s="24">
        <v>12</v>
      </c>
      <c r="K35" s="24">
        <v>0.2</v>
      </c>
      <c r="L35" s="24">
        <v>0.04</v>
      </c>
      <c r="M35" s="24">
        <v>0.1</v>
      </c>
      <c r="N35" s="24">
        <v>0.1</v>
      </c>
      <c r="O35" s="24">
        <v>1</v>
      </c>
      <c r="P35" s="24">
        <v>0</v>
      </c>
      <c r="Q35" s="24">
        <v>0</v>
      </c>
      <c r="R35" s="24">
        <v>0.2</v>
      </c>
      <c r="S35" s="24">
        <v>0.05</v>
      </c>
      <c r="T35" s="24">
        <v>0.08</v>
      </c>
      <c r="U35" s="24">
        <v>0.09</v>
      </c>
      <c r="V35" s="24">
        <v>0</v>
      </c>
      <c r="W35" s="24">
        <v>0.6</v>
      </c>
      <c r="X35" s="24">
        <v>7</v>
      </c>
      <c r="Y35" s="24">
        <v>0.4</v>
      </c>
      <c r="Z35" s="24">
        <v>0</v>
      </c>
      <c r="AB35" s="17">
        <v>7</v>
      </c>
      <c r="AE35" t="s">
        <v>162</v>
      </c>
      <c r="AF35" s="17">
        <v>0</v>
      </c>
      <c r="AH35">
        <v>0</v>
      </c>
      <c r="AL35" s="19"/>
    </row>
    <row r="36" spans="1:38" x14ac:dyDescent="0.35">
      <c r="A36" s="6" t="s">
        <v>33</v>
      </c>
      <c r="B36" t="s">
        <v>72</v>
      </c>
      <c r="C36" s="24">
        <v>23</v>
      </c>
      <c r="D36" s="24">
        <v>2.5</v>
      </c>
      <c r="E36" s="24">
        <v>0.3</v>
      </c>
      <c r="F36" s="24">
        <v>22</v>
      </c>
      <c r="G36" s="24">
        <v>49</v>
      </c>
      <c r="H36" s="24">
        <v>13</v>
      </c>
      <c r="I36" s="24">
        <v>282</v>
      </c>
      <c r="J36" s="24">
        <v>15</v>
      </c>
      <c r="K36" s="24">
        <v>0.5</v>
      </c>
      <c r="L36" s="24">
        <v>0.05</v>
      </c>
      <c r="M36" s="24">
        <v>0.3</v>
      </c>
      <c r="N36" s="24">
        <v>0.18</v>
      </c>
      <c r="O36" s="24">
        <v>1</v>
      </c>
      <c r="P36" s="24">
        <v>0</v>
      </c>
      <c r="Q36" s="24">
        <v>0</v>
      </c>
      <c r="R36" s="24">
        <v>0.1</v>
      </c>
      <c r="S36" s="24">
        <v>0.09</v>
      </c>
      <c r="T36" s="24">
        <v>0.09</v>
      </c>
      <c r="U36" s="24">
        <v>0.2</v>
      </c>
      <c r="V36" s="24">
        <v>0</v>
      </c>
      <c r="W36" s="24">
        <v>0.6</v>
      </c>
      <c r="X36" s="24">
        <v>88</v>
      </c>
      <c r="Y36" s="24">
        <v>1</v>
      </c>
      <c r="Z36" s="24">
        <v>0</v>
      </c>
      <c r="AB36" s="17">
        <v>7.5</v>
      </c>
      <c r="AE36" t="s">
        <v>163</v>
      </c>
      <c r="AF36" s="17">
        <v>0</v>
      </c>
      <c r="AH36">
        <v>0</v>
      </c>
      <c r="AL36" s="19"/>
    </row>
    <row r="37" spans="1:38" x14ac:dyDescent="0.35">
      <c r="A37" s="6" t="s">
        <v>33</v>
      </c>
      <c r="B37" t="s">
        <v>34</v>
      </c>
      <c r="C37" s="24">
        <v>31</v>
      </c>
      <c r="D37" s="24">
        <v>3.8</v>
      </c>
      <c r="E37" s="24">
        <v>0.2</v>
      </c>
      <c r="F37" s="24">
        <v>58</v>
      </c>
      <c r="G37" s="24">
        <v>63</v>
      </c>
      <c r="H37" s="24">
        <v>23</v>
      </c>
      <c r="I37" s="24">
        <v>256</v>
      </c>
      <c r="J37" s="24">
        <v>18</v>
      </c>
      <c r="K37" s="24">
        <v>0.8</v>
      </c>
      <c r="L37" s="24">
        <v>0.06</v>
      </c>
      <c r="M37" s="24">
        <v>0.5</v>
      </c>
      <c r="N37" s="24">
        <v>0.47</v>
      </c>
      <c r="O37" s="24">
        <v>15</v>
      </c>
      <c r="P37" s="24">
        <v>0</v>
      </c>
      <c r="Q37" s="24">
        <v>0</v>
      </c>
      <c r="R37" s="24">
        <v>0.7</v>
      </c>
      <c r="S37" s="24">
        <v>0.1</v>
      </c>
      <c r="T37" s="24">
        <v>0.18</v>
      </c>
      <c r="U37" s="24">
        <v>0.28000000000000003</v>
      </c>
      <c r="V37" s="24">
        <v>0</v>
      </c>
      <c r="W37" s="24">
        <v>1</v>
      </c>
      <c r="X37" s="24">
        <v>114</v>
      </c>
      <c r="Y37" s="24">
        <v>1.3</v>
      </c>
      <c r="Z37" s="24">
        <v>0</v>
      </c>
      <c r="AB37" s="17">
        <v>4</v>
      </c>
      <c r="AE37" t="s">
        <v>34</v>
      </c>
      <c r="AF37" s="17">
        <v>0</v>
      </c>
      <c r="AH37">
        <v>0</v>
      </c>
      <c r="AL37" s="19"/>
    </row>
    <row r="38" spans="1:38" x14ac:dyDescent="0.35">
      <c r="A38" s="6" t="s">
        <v>33</v>
      </c>
      <c r="B38" t="s">
        <v>76</v>
      </c>
      <c r="C38" s="24">
        <v>31</v>
      </c>
      <c r="D38" s="24">
        <v>1.8</v>
      </c>
      <c r="E38" s="24">
        <v>0.4</v>
      </c>
      <c r="F38" s="24">
        <v>35</v>
      </c>
      <c r="G38" s="24">
        <v>49</v>
      </c>
      <c r="H38" s="24">
        <v>4</v>
      </c>
      <c r="I38" s="24">
        <v>421</v>
      </c>
      <c r="J38" s="24">
        <v>13</v>
      </c>
      <c r="K38" s="24">
        <v>2</v>
      </c>
      <c r="L38" s="24">
        <v>0.11</v>
      </c>
      <c r="M38" s="24">
        <v>0.4</v>
      </c>
      <c r="N38" s="24">
        <v>0.2</v>
      </c>
      <c r="O38" s="24">
        <v>35</v>
      </c>
      <c r="P38" s="24">
        <v>0</v>
      </c>
      <c r="Q38" s="24">
        <v>0</v>
      </c>
      <c r="R38" s="24">
        <v>0.6</v>
      </c>
      <c r="S38" s="24">
        <v>7.0000000000000007E-2</v>
      </c>
      <c r="T38" s="24">
        <v>0.08</v>
      </c>
      <c r="U38" s="24">
        <v>0.25</v>
      </c>
      <c r="V38" s="24">
        <v>0</v>
      </c>
      <c r="W38" s="24">
        <v>0.4</v>
      </c>
      <c r="X38" s="24">
        <v>145</v>
      </c>
      <c r="Y38" s="24">
        <v>0.02</v>
      </c>
      <c r="Z38" s="24">
        <v>0</v>
      </c>
      <c r="AB38" s="17">
        <v>28</v>
      </c>
      <c r="AE38" t="s">
        <v>164</v>
      </c>
      <c r="AF38" s="17">
        <v>0</v>
      </c>
      <c r="AH38">
        <v>0</v>
      </c>
      <c r="AL38" s="19"/>
    </row>
    <row r="39" spans="1:38" x14ac:dyDescent="0.35">
      <c r="A39" s="6" t="s">
        <v>33</v>
      </c>
      <c r="B39" t="s">
        <v>35</v>
      </c>
      <c r="C39" s="24">
        <v>12</v>
      </c>
      <c r="D39" s="24">
        <v>0.6</v>
      </c>
      <c r="E39" s="24">
        <v>0.2</v>
      </c>
      <c r="F39" s="24">
        <v>16</v>
      </c>
      <c r="G39" s="24">
        <v>15</v>
      </c>
      <c r="H39" s="24">
        <v>3</v>
      </c>
      <c r="I39" s="24">
        <v>164</v>
      </c>
      <c r="J39" s="24">
        <v>8.3000000000000007</v>
      </c>
      <c r="K39" s="24">
        <v>0.2</v>
      </c>
      <c r="L39" s="24">
        <v>0.04</v>
      </c>
      <c r="M39" s="24">
        <v>0.2</v>
      </c>
      <c r="N39" s="24">
        <v>0.08</v>
      </c>
      <c r="O39" s="24">
        <v>3</v>
      </c>
      <c r="P39" s="24">
        <v>0</v>
      </c>
      <c r="Q39" s="24">
        <v>0</v>
      </c>
      <c r="R39" s="24">
        <v>0.1</v>
      </c>
      <c r="S39" s="24">
        <v>0.02</v>
      </c>
      <c r="T39" s="24">
        <v>0.03</v>
      </c>
      <c r="U39" s="24">
        <v>0.04</v>
      </c>
      <c r="V39" s="24">
        <v>0</v>
      </c>
      <c r="W39" s="24">
        <v>0.2</v>
      </c>
      <c r="X39" s="24">
        <v>15</v>
      </c>
      <c r="Y39" s="24">
        <v>0.2</v>
      </c>
      <c r="Z39" s="24">
        <v>0</v>
      </c>
      <c r="AB39" s="17">
        <v>4</v>
      </c>
      <c r="AE39" t="s">
        <v>35</v>
      </c>
      <c r="AF39" s="17">
        <v>0</v>
      </c>
      <c r="AH39">
        <v>0</v>
      </c>
      <c r="AL39" s="19"/>
    </row>
    <row r="40" spans="1:38" x14ac:dyDescent="0.35">
      <c r="A40" s="6" t="s">
        <v>33</v>
      </c>
      <c r="B40" t="s">
        <v>94</v>
      </c>
      <c r="C40" s="24">
        <v>27</v>
      </c>
      <c r="D40" s="24">
        <v>1.6</v>
      </c>
      <c r="E40" s="24">
        <v>0.3</v>
      </c>
      <c r="F40" s="24">
        <v>50</v>
      </c>
      <c r="G40" s="24">
        <v>69</v>
      </c>
      <c r="H40" s="24">
        <v>77</v>
      </c>
      <c r="I40" s="24">
        <v>414</v>
      </c>
      <c r="J40" s="24">
        <v>14</v>
      </c>
      <c r="K40" s="24">
        <v>0.4</v>
      </c>
      <c r="L40" s="24">
        <v>0.12</v>
      </c>
      <c r="M40" s="24">
        <v>0.4</v>
      </c>
      <c r="N40" s="24">
        <v>0.15</v>
      </c>
      <c r="O40" s="24">
        <v>2</v>
      </c>
      <c r="P40" s="24">
        <v>0</v>
      </c>
      <c r="Q40" s="24">
        <v>0</v>
      </c>
      <c r="R40" s="24">
        <v>0.5</v>
      </c>
      <c r="S40" s="24">
        <v>0.04</v>
      </c>
      <c r="T40" s="24">
        <v>7.0000000000000007E-2</v>
      </c>
      <c r="U40" s="24">
        <v>0.2</v>
      </c>
      <c r="V40" s="24">
        <v>0</v>
      </c>
      <c r="W40" s="24">
        <v>0.9</v>
      </c>
      <c r="X40" s="24">
        <v>76</v>
      </c>
      <c r="Y40" s="24">
        <v>0.5</v>
      </c>
      <c r="Z40" s="24">
        <v>0</v>
      </c>
      <c r="AB40" s="17">
        <v>2</v>
      </c>
      <c r="AE40" t="s">
        <v>165</v>
      </c>
      <c r="AF40" s="17">
        <v>0.3</v>
      </c>
      <c r="AH40">
        <v>1</v>
      </c>
      <c r="AL40" s="19"/>
    </row>
    <row r="41" spans="1:38" x14ac:dyDescent="0.35">
      <c r="A41" s="6" t="s">
        <v>33</v>
      </c>
      <c r="B41" t="s">
        <v>36</v>
      </c>
      <c r="C41" s="24">
        <v>25</v>
      </c>
      <c r="D41" s="24">
        <v>1.9</v>
      </c>
      <c r="E41" s="24">
        <v>0.2</v>
      </c>
      <c r="F41" s="24">
        <v>59</v>
      </c>
      <c r="G41" s="24">
        <v>50</v>
      </c>
      <c r="H41" s="24">
        <v>20</v>
      </c>
      <c r="I41" s="24">
        <v>322</v>
      </c>
      <c r="J41" s="24">
        <v>43</v>
      </c>
      <c r="K41" s="24">
        <v>0.5</v>
      </c>
      <c r="L41" s="24">
        <v>0.05</v>
      </c>
      <c r="M41" s="24">
        <v>0.2</v>
      </c>
      <c r="N41" s="24">
        <v>0.11</v>
      </c>
      <c r="O41" s="24">
        <v>1</v>
      </c>
      <c r="P41" s="24">
        <v>0</v>
      </c>
      <c r="Q41" s="24">
        <v>0</v>
      </c>
      <c r="R41" s="24">
        <v>0.4</v>
      </c>
      <c r="S41" s="24">
        <v>0.05</v>
      </c>
      <c r="T41" s="24">
        <v>0.05</v>
      </c>
      <c r="U41" s="24">
        <v>7.0000000000000007E-2</v>
      </c>
      <c r="V41" s="24">
        <v>0</v>
      </c>
      <c r="W41" s="24">
        <v>1.8</v>
      </c>
      <c r="X41" s="24">
        <v>70</v>
      </c>
      <c r="Y41" s="24">
        <v>0.1</v>
      </c>
      <c r="Z41" s="24">
        <v>0</v>
      </c>
      <c r="AB41" s="17">
        <v>4</v>
      </c>
      <c r="AE41" t="s">
        <v>36</v>
      </c>
      <c r="AF41" s="17">
        <v>0</v>
      </c>
      <c r="AH41">
        <v>0</v>
      </c>
      <c r="AL41" s="19"/>
    </row>
    <row r="42" spans="1:38" x14ac:dyDescent="0.35">
      <c r="A42" s="6" t="s">
        <v>33</v>
      </c>
      <c r="B42" t="s">
        <v>95</v>
      </c>
      <c r="C42" s="24">
        <v>15</v>
      </c>
      <c r="D42" s="24">
        <v>1.2</v>
      </c>
      <c r="E42" s="24">
        <v>0.2</v>
      </c>
      <c r="F42" s="24">
        <v>21</v>
      </c>
      <c r="G42" s="24">
        <v>23</v>
      </c>
      <c r="H42" s="24">
        <v>7.4</v>
      </c>
      <c r="I42" s="24">
        <v>177</v>
      </c>
      <c r="J42" s="24">
        <v>8.8000000000000007</v>
      </c>
      <c r="K42" s="24">
        <v>0.3</v>
      </c>
      <c r="L42" s="24">
        <v>0.05</v>
      </c>
      <c r="M42" s="24">
        <v>0.4</v>
      </c>
      <c r="N42" s="24">
        <v>0.18</v>
      </c>
      <c r="O42" s="24">
        <v>2</v>
      </c>
      <c r="P42" s="24">
        <v>0</v>
      </c>
      <c r="Q42" s="24">
        <v>0</v>
      </c>
      <c r="R42" s="24">
        <v>0.6</v>
      </c>
      <c r="S42" s="24">
        <v>0.06</v>
      </c>
      <c r="T42" s="24">
        <v>0.08</v>
      </c>
      <c r="U42" s="24">
        <v>0.06</v>
      </c>
      <c r="V42" s="24">
        <v>0</v>
      </c>
      <c r="W42" s="24">
        <v>0.3</v>
      </c>
      <c r="X42" s="24">
        <v>59</v>
      </c>
      <c r="Y42" s="24">
        <v>0.1</v>
      </c>
      <c r="Z42" s="24">
        <v>0</v>
      </c>
      <c r="AB42" s="17">
        <v>6.6</v>
      </c>
      <c r="AE42" t="s">
        <v>166</v>
      </c>
      <c r="AF42" s="17">
        <v>0</v>
      </c>
      <c r="AH42">
        <v>0</v>
      </c>
      <c r="AL42" s="19"/>
    </row>
    <row r="43" spans="1:38" x14ac:dyDescent="0.35">
      <c r="A43" s="6" t="s">
        <v>33</v>
      </c>
      <c r="B43" t="s">
        <v>222</v>
      </c>
      <c r="C43" s="24">
        <v>25</v>
      </c>
      <c r="D43" s="24">
        <v>1.1000000000000001</v>
      </c>
      <c r="E43" s="24">
        <v>0.1</v>
      </c>
      <c r="F43" s="24">
        <v>22</v>
      </c>
      <c r="G43" s="24">
        <v>44</v>
      </c>
      <c r="H43" s="24">
        <v>3.1</v>
      </c>
      <c r="I43" s="24">
        <v>304</v>
      </c>
      <c r="J43" s="24">
        <v>8</v>
      </c>
      <c r="K43" s="24">
        <v>0.8</v>
      </c>
      <c r="L43" s="24">
        <v>0.08</v>
      </c>
      <c r="M43" s="24">
        <v>0.2</v>
      </c>
      <c r="N43" s="24">
        <v>7.0000000000000007E-2</v>
      </c>
      <c r="O43" s="24">
        <v>1</v>
      </c>
      <c r="P43" s="24">
        <v>0</v>
      </c>
      <c r="Q43" s="24">
        <v>0</v>
      </c>
      <c r="R43" s="24">
        <v>0.4</v>
      </c>
      <c r="S43" s="24">
        <v>0.05</v>
      </c>
      <c r="T43" s="24">
        <v>0.05</v>
      </c>
      <c r="U43" s="24">
        <v>7.0000000000000007E-2</v>
      </c>
      <c r="V43" s="24">
        <v>0</v>
      </c>
      <c r="W43" s="24">
        <v>1.8</v>
      </c>
      <c r="X43" s="24">
        <v>70</v>
      </c>
      <c r="Y43" s="24">
        <v>0.1</v>
      </c>
      <c r="Z43" s="24">
        <v>0</v>
      </c>
      <c r="AB43" s="17">
        <v>3.5</v>
      </c>
      <c r="AE43" t="s">
        <v>223</v>
      </c>
      <c r="AF43" s="17">
        <v>0</v>
      </c>
      <c r="AH43">
        <v>0</v>
      </c>
      <c r="AL43" s="19"/>
    </row>
    <row r="44" spans="1:38" x14ac:dyDescent="0.35">
      <c r="A44" s="6" t="s">
        <v>33</v>
      </c>
      <c r="B44" t="s">
        <v>37</v>
      </c>
      <c r="C44" s="24">
        <v>30</v>
      </c>
      <c r="D44" s="24">
        <v>1</v>
      </c>
      <c r="E44" s="24">
        <v>0.2</v>
      </c>
      <c r="F44" s="24">
        <v>35</v>
      </c>
      <c r="G44" s="24">
        <v>36</v>
      </c>
      <c r="H44" s="24">
        <v>62</v>
      </c>
      <c r="I44" s="24">
        <v>328</v>
      </c>
      <c r="J44" s="24">
        <v>13</v>
      </c>
      <c r="K44" s="24">
        <v>0.4</v>
      </c>
      <c r="L44" s="24">
        <v>0.05</v>
      </c>
      <c r="M44" s="24">
        <v>0.3</v>
      </c>
      <c r="N44" s="24">
        <v>0.17</v>
      </c>
      <c r="O44" s="24">
        <v>2</v>
      </c>
      <c r="P44" s="24">
        <v>0</v>
      </c>
      <c r="Q44" s="24">
        <v>0</v>
      </c>
      <c r="R44" s="24">
        <v>0.5</v>
      </c>
      <c r="S44" s="24">
        <v>7.0000000000000007E-2</v>
      </c>
      <c r="T44" s="24">
        <v>0.05</v>
      </c>
      <c r="U44" s="24">
        <v>0.27</v>
      </c>
      <c r="V44" s="24">
        <v>0</v>
      </c>
      <c r="W44" s="24">
        <v>0.6</v>
      </c>
      <c r="X44" s="24">
        <v>26</v>
      </c>
      <c r="Y44" s="24">
        <v>0.3</v>
      </c>
      <c r="Z44" s="24">
        <v>0</v>
      </c>
      <c r="AB44" s="17">
        <v>2.2000000000000002</v>
      </c>
      <c r="AE44" t="s">
        <v>37</v>
      </c>
      <c r="AF44" s="17">
        <v>0.3</v>
      </c>
      <c r="AH44">
        <v>1</v>
      </c>
      <c r="AL44" s="19"/>
    </row>
    <row r="45" spans="1:38" x14ac:dyDescent="0.35">
      <c r="A45" s="6" t="s">
        <v>33</v>
      </c>
      <c r="B45" t="s">
        <v>38</v>
      </c>
      <c r="C45" s="24">
        <v>8</v>
      </c>
      <c r="D45" s="24">
        <v>1.1000000000000001</v>
      </c>
      <c r="E45" s="24">
        <v>0.2</v>
      </c>
      <c r="F45" s="24">
        <v>10</v>
      </c>
      <c r="G45" s="24">
        <v>21</v>
      </c>
      <c r="H45" s="24">
        <v>1.5</v>
      </c>
      <c r="I45" s="24">
        <v>174</v>
      </c>
      <c r="J45" s="24">
        <v>11</v>
      </c>
      <c r="K45" s="24">
        <v>0.4</v>
      </c>
      <c r="L45" s="24">
        <v>7.0000000000000007E-2</v>
      </c>
      <c r="M45" s="24">
        <v>0.1</v>
      </c>
      <c r="N45" s="24">
        <v>0.13</v>
      </c>
      <c r="O45" s="24">
        <v>1</v>
      </c>
      <c r="P45" s="24">
        <v>0</v>
      </c>
      <c r="Q45" s="24">
        <v>0</v>
      </c>
      <c r="R45" s="24">
        <v>2.5</v>
      </c>
      <c r="S45" s="24">
        <v>0.05</v>
      </c>
      <c r="T45" s="24">
        <v>0.04</v>
      </c>
      <c r="U45" s="24">
        <v>0.24</v>
      </c>
      <c r="V45" s="24">
        <v>0</v>
      </c>
      <c r="W45" s="24">
        <v>0.3</v>
      </c>
      <c r="X45" s="24">
        <v>57</v>
      </c>
      <c r="Y45" s="24">
        <v>0.2</v>
      </c>
      <c r="Z45" s="24">
        <v>0</v>
      </c>
      <c r="AB45" s="17">
        <v>7</v>
      </c>
      <c r="AE45" t="s">
        <v>38</v>
      </c>
      <c r="AF45" s="17">
        <v>0</v>
      </c>
      <c r="AH45">
        <v>0</v>
      </c>
      <c r="AL45" s="19"/>
    </row>
    <row r="46" spans="1:38" x14ac:dyDescent="0.35">
      <c r="A46" s="6" t="s">
        <v>33</v>
      </c>
      <c r="B46" t="s">
        <v>263</v>
      </c>
      <c r="C46" s="24">
        <v>50</v>
      </c>
      <c r="D46" s="24">
        <v>4.4000000000000004</v>
      </c>
      <c r="E46" s="24">
        <v>0.4</v>
      </c>
      <c r="F46" s="24">
        <v>179</v>
      </c>
      <c r="G46" s="24">
        <v>87</v>
      </c>
      <c r="H46" s="24">
        <v>37</v>
      </c>
      <c r="I46" s="24">
        <v>811</v>
      </c>
      <c r="J46" s="24">
        <v>44</v>
      </c>
      <c r="K46" s="24">
        <v>3.6</v>
      </c>
      <c r="L46" s="24">
        <v>0.14000000000000001</v>
      </c>
      <c r="M46" s="24">
        <v>0.7</v>
      </c>
      <c r="N46" s="24">
        <v>0.76</v>
      </c>
      <c r="O46" s="24">
        <v>3</v>
      </c>
      <c r="P46" s="24">
        <v>0</v>
      </c>
      <c r="Q46" s="24">
        <v>0</v>
      </c>
      <c r="R46" s="24">
        <v>4</v>
      </c>
      <c r="S46" s="24">
        <v>0.14000000000000001</v>
      </c>
      <c r="T46" s="24">
        <v>0.3</v>
      </c>
      <c r="U46" s="24">
        <v>0.2</v>
      </c>
      <c r="V46" s="24">
        <v>0</v>
      </c>
      <c r="W46" s="24">
        <v>1.4</v>
      </c>
      <c r="X46" s="24">
        <v>149</v>
      </c>
      <c r="Y46" s="24">
        <v>0.3</v>
      </c>
      <c r="Z46" s="24">
        <v>0</v>
      </c>
      <c r="AB46" s="17">
        <v>15</v>
      </c>
      <c r="AE46" t="s">
        <v>254</v>
      </c>
      <c r="AF46" s="17">
        <v>0</v>
      </c>
      <c r="AH46">
        <v>0</v>
      </c>
      <c r="AL46" s="19"/>
    </row>
    <row r="47" spans="1:38" x14ac:dyDescent="0.35">
      <c r="A47" s="6" t="s">
        <v>33</v>
      </c>
      <c r="B47" t="s">
        <v>125</v>
      </c>
      <c r="C47" s="24">
        <v>36</v>
      </c>
      <c r="D47" s="24">
        <v>2.9</v>
      </c>
      <c r="E47" s="24">
        <v>0.5</v>
      </c>
      <c r="F47" s="24">
        <v>39</v>
      </c>
      <c r="G47" s="24">
        <v>57</v>
      </c>
      <c r="H47" s="24">
        <v>12</v>
      </c>
      <c r="I47" s="24">
        <v>399</v>
      </c>
      <c r="J47" s="24">
        <v>26</v>
      </c>
      <c r="K47" s="24">
        <v>0.9</v>
      </c>
      <c r="L47" s="24">
        <v>0.2</v>
      </c>
      <c r="M47" s="24">
        <v>0.2</v>
      </c>
      <c r="N47" s="24">
        <v>0.15</v>
      </c>
      <c r="O47" s="24">
        <v>1</v>
      </c>
      <c r="P47" s="24">
        <v>0</v>
      </c>
      <c r="Q47" s="24">
        <v>0</v>
      </c>
      <c r="R47" s="24">
        <v>1.7</v>
      </c>
      <c r="S47" s="24">
        <v>0.1</v>
      </c>
      <c r="T47" s="24">
        <v>0.09</v>
      </c>
      <c r="U47" s="24">
        <v>0.23</v>
      </c>
      <c r="V47" s="24">
        <v>0</v>
      </c>
      <c r="W47" s="24">
        <v>2</v>
      </c>
      <c r="X47" s="24">
        <v>5</v>
      </c>
      <c r="Y47" s="24">
        <v>0.1</v>
      </c>
      <c r="Z47" s="24">
        <v>0</v>
      </c>
      <c r="AB47" s="17">
        <v>4.7</v>
      </c>
      <c r="AE47" t="s">
        <v>167</v>
      </c>
      <c r="AF47" s="17">
        <v>0</v>
      </c>
      <c r="AH47">
        <v>0</v>
      </c>
      <c r="AL47" s="19"/>
    </row>
    <row r="48" spans="1:38" x14ac:dyDescent="0.35">
      <c r="A48" s="6" t="s">
        <v>33</v>
      </c>
      <c r="B48" t="s">
        <v>96</v>
      </c>
      <c r="C48" s="24">
        <v>42</v>
      </c>
      <c r="D48" s="24">
        <v>1.5</v>
      </c>
      <c r="E48" s="24">
        <v>0.1</v>
      </c>
      <c r="F48" s="24">
        <v>17</v>
      </c>
      <c r="G48" s="24">
        <v>44</v>
      </c>
      <c r="H48" s="24">
        <v>58</v>
      </c>
      <c r="I48" s="24">
        <v>407</v>
      </c>
      <c r="J48" s="24">
        <v>20</v>
      </c>
      <c r="K48" s="24">
        <v>0.9</v>
      </c>
      <c r="L48" s="24">
        <v>0.08</v>
      </c>
      <c r="M48" s="24">
        <v>0.4</v>
      </c>
      <c r="N48" s="24">
        <v>0.24</v>
      </c>
      <c r="O48" s="24">
        <v>0</v>
      </c>
      <c r="P48" s="24">
        <v>0</v>
      </c>
      <c r="Q48" s="24">
        <v>0</v>
      </c>
      <c r="R48" s="24">
        <v>0</v>
      </c>
      <c r="S48" s="24">
        <v>0.02</v>
      </c>
      <c r="T48" s="24">
        <v>0.04</v>
      </c>
      <c r="U48" s="24">
        <v>0.05</v>
      </c>
      <c r="V48" s="24">
        <v>0</v>
      </c>
      <c r="W48" s="24">
        <v>0.2</v>
      </c>
      <c r="X48" s="24">
        <v>83</v>
      </c>
      <c r="Y48" s="24">
        <v>0.1</v>
      </c>
      <c r="Z48" s="24">
        <v>0</v>
      </c>
      <c r="AB48" s="17">
        <v>1.5</v>
      </c>
      <c r="AE48" t="s">
        <v>168</v>
      </c>
      <c r="AF48" s="17">
        <v>0.5</v>
      </c>
      <c r="AH48">
        <v>1</v>
      </c>
      <c r="AL48" s="19"/>
    </row>
    <row r="49" spans="1:38" x14ac:dyDescent="0.35">
      <c r="A49" s="6" t="s">
        <v>33</v>
      </c>
      <c r="B49" t="s">
        <v>79</v>
      </c>
      <c r="C49" s="24">
        <v>20</v>
      </c>
      <c r="D49" s="24">
        <v>2.8</v>
      </c>
      <c r="E49" s="24">
        <v>0.3</v>
      </c>
      <c r="F49" s="24">
        <v>117</v>
      </c>
      <c r="G49" s="24">
        <v>46</v>
      </c>
      <c r="H49" s="24">
        <v>69</v>
      </c>
      <c r="I49" s="24">
        <v>554</v>
      </c>
      <c r="J49" s="24">
        <v>62</v>
      </c>
      <c r="K49" s="24">
        <v>3.4</v>
      </c>
      <c r="L49" s="24">
        <v>0.09</v>
      </c>
      <c r="M49" s="24">
        <v>0.6</v>
      </c>
      <c r="N49" s="24">
        <v>0.6</v>
      </c>
      <c r="O49" s="24">
        <v>12</v>
      </c>
      <c r="P49" s="24">
        <v>0</v>
      </c>
      <c r="Q49" s="24">
        <v>0</v>
      </c>
      <c r="R49" s="24">
        <v>1.4</v>
      </c>
      <c r="S49" s="24">
        <v>0.09</v>
      </c>
      <c r="T49" s="24">
        <v>0.2</v>
      </c>
      <c r="U49" s="24">
        <v>0.22</v>
      </c>
      <c r="V49" s="24">
        <v>0</v>
      </c>
      <c r="W49" s="24">
        <v>0.6</v>
      </c>
      <c r="X49" s="24">
        <v>145</v>
      </c>
      <c r="Y49" s="24">
        <v>0.3</v>
      </c>
      <c r="Z49" s="24">
        <v>0</v>
      </c>
      <c r="AB49" s="17">
        <v>13</v>
      </c>
      <c r="AE49" t="s">
        <v>169</v>
      </c>
      <c r="AF49" s="17">
        <v>0</v>
      </c>
      <c r="AH49">
        <v>0</v>
      </c>
      <c r="AL49" s="19"/>
    </row>
    <row r="50" spans="1:38" x14ac:dyDescent="0.35">
      <c r="A50" s="6" t="s">
        <v>33</v>
      </c>
      <c r="B50" t="s">
        <v>77</v>
      </c>
      <c r="C50" s="24">
        <v>18</v>
      </c>
      <c r="D50" s="24">
        <v>1</v>
      </c>
      <c r="E50" s="24">
        <v>0.2</v>
      </c>
      <c r="F50" s="24">
        <v>8.9</v>
      </c>
      <c r="G50" s="24">
        <v>22</v>
      </c>
      <c r="H50" s="24">
        <v>3.3</v>
      </c>
      <c r="I50" s="24">
        <v>235</v>
      </c>
      <c r="J50" s="24">
        <v>11</v>
      </c>
      <c r="K50" s="24">
        <v>0.3</v>
      </c>
      <c r="L50" s="24">
        <v>0.06</v>
      </c>
      <c r="M50" s="24">
        <v>0.2</v>
      </c>
      <c r="N50" s="24">
        <v>0.11</v>
      </c>
      <c r="O50" s="24">
        <v>1</v>
      </c>
      <c r="P50" s="24">
        <v>0</v>
      </c>
      <c r="Q50" s="24">
        <v>0</v>
      </c>
      <c r="R50" s="24">
        <v>0.8</v>
      </c>
      <c r="S50" s="24">
        <v>0.06</v>
      </c>
      <c r="T50" s="24">
        <v>0.04</v>
      </c>
      <c r="U50" s="24">
        <v>0.1</v>
      </c>
      <c r="V50" s="24">
        <v>0</v>
      </c>
      <c r="W50" s="24">
        <v>0.5</v>
      </c>
      <c r="X50" s="24">
        <v>22</v>
      </c>
      <c r="Y50" s="24">
        <v>0.3</v>
      </c>
      <c r="Z50" s="24">
        <v>0</v>
      </c>
      <c r="AB50" s="17">
        <v>5</v>
      </c>
      <c r="AE50" t="s">
        <v>170</v>
      </c>
      <c r="AF50" s="17">
        <v>0</v>
      </c>
      <c r="AH50">
        <v>0</v>
      </c>
      <c r="AL50" s="19"/>
    </row>
    <row r="51" spans="1:38" x14ac:dyDescent="0.35">
      <c r="A51" s="6" t="s">
        <v>33</v>
      </c>
      <c r="B51" t="s">
        <v>39</v>
      </c>
      <c r="C51" s="24">
        <v>21</v>
      </c>
      <c r="D51" s="24">
        <v>2</v>
      </c>
      <c r="E51" s="24">
        <v>0.3</v>
      </c>
      <c r="F51" s="24">
        <v>25</v>
      </c>
      <c r="G51" s="24">
        <v>29</v>
      </c>
      <c r="H51" s="24">
        <v>3</v>
      </c>
      <c r="I51" s="24">
        <v>117</v>
      </c>
      <c r="J51" s="24">
        <v>18</v>
      </c>
      <c r="K51" s="24">
        <v>1</v>
      </c>
      <c r="L51" s="24">
        <v>0.05</v>
      </c>
      <c r="M51" s="24">
        <v>0.2</v>
      </c>
      <c r="N51" s="24">
        <v>0.12</v>
      </c>
      <c r="O51" s="24">
        <v>2</v>
      </c>
      <c r="P51" s="24">
        <v>0</v>
      </c>
      <c r="Q51" s="24">
        <v>0</v>
      </c>
      <c r="R51" s="24">
        <v>0.2</v>
      </c>
      <c r="S51" s="24">
        <v>0.21</v>
      </c>
      <c r="T51" s="24">
        <v>7.0000000000000007E-2</v>
      </c>
      <c r="U51" s="24">
        <v>0.12</v>
      </c>
      <c r="V51" s="24">
        <v>0</v>
      </c>
      <c r="W51" s="24">
        <v>0.4</v>
      </c>
      <c r="X51" s="24">
        <v>42</v>
      </c>
      <c r="Y51" s="24">
        <v>0.1</v>
      </c>
      <c r="Z51" s="24">
        <v>0</v>
      </c>
      <c r="AB51" s="17">
        <v>4.5</v>
      </c>
      <c r="AE51" t="s">
        <v>39</v>
      </c>
      <c r="AF51" s="17">
        <v>0</v>
      </c>
      <c r="AH51">
        <v>0</v>
      </c>
      <c r="AL51" s="19"/>
    </row>
    <row r="52" spans="1:38" x14ac:dyDescent="0.35">
      <c r="A52" s="7" t="s">
        <v>40</v>
      </c>
      <c r="B52" t="s">
        <v>41</v>
      </c>
      <c r="C52" s="24">
        <v>54</v>
      </c>
      <c r="D52" s="24">
        <v>0.3</v>
      </c>
      <c r="E52" s="24">
        <v>0.6</v>
      </c>
      <c r="F52" s="24">
        <v>5.3</v>
      </c>
      <c r="G52" s="24">
        <v>11</v>
      </c>
      <c r="H52" s="24">
        <v>1.2</v>
      </c>
      <c r="I52" s="24">
        <v>119</v>
      </c>
      <c r="J52" s="24">
        <v>5.4</v>
      </c>
      <c r="K52" s="24">
        <v>0.2</v>
      </c>
      <c r="L52" s="24">
        <v>0.05</v>
      </c>
      <c r="M52" s="24">
        <v>0.1</v>
      </c>
      <c r="N52" s="24">
        <v>0.04</v>
      </c>
      <c r="O52" s="24">
        <v>1</v>
      </c>
      <c r="P52" s="24">
        <v>0</v>
      </c>
      <c r="Q52" s="24">
        <v>0</v>
      </c>
      <c r="R52" s="24">
        <v>0.5</v>
      </c>
      <c r="S52" s="24">
        <v>0.04</v>
      </c>
      <c r="T52" s="24">
        <v>0.03</v>
      </c>
      <c r="U52" s="24">
        <v>0.1</v>
      </c>
      <c r="V52" s="24">
        <v>0</v>
      </c>
      <c r="W52" s="24">
        <v>0.3</v>
      </c>
      <c r="X52" s="24">
        <v>8</v>
      </c>
      <c r="Y52" s="24">
        <v>0.1</v>
      </c>
      <c r="Z52" s="24">
        <v>0</v>
      </c>
      <c r="AB52" s="17">
        <v>2</v>
      </c>
      <c r="AE52" t="s">
        <v>41</v>
      </c>
      <c r="AF52" s="17">
        <v>0.2</v>
      </c>
      <c r="AH52">
        <v>1</v>
      </c>
      <c r="AL52" s="19"/>
    </row>
    <row r="53" spans="1:38" x14ac:dyDescent="0.35">
      <c r="A53" s="7" t="s">
        <v>40</v>
      </c>
      <c r="B53" t="s">
        <v>67</v>
      </c>
      <c r="C53" s="24">
        <v>95</v>
      </c>
      <c r="D53" s="24">
        <v>1.2</v>
      </c>
      <c r="E53" s="24">
        <v>0.2</v>
      </c>
      <c r="F53" s="24">
        <v>6.5</v>
      </c>
      <c r="G53" s="24">
        <v>22</v>
      </c>
      <c r="H53" s="24">
        <v>1</v>
      </c>
      <c r="I53" s="24">
        <v>367</v>
      </c>
      <c r="J53" s="24">
        <v>30</v>
      </c>
      <c r="K53" s="24">
        <v>0.4</v>
      </c>
      <c r="L53" s="24">
        <v>0.11</v>
      </c>
      <c r="M53" s="24">
        <v>0.2</v>
      </c>
      <c r="N53" s="24">
        <v>0.26</v>
      </c>
      <c r="O53" s="24">
        <v>2</v>
      </c>
      <c r="P53" s="24">
        <v>0</v>
      </c>
      <c r="Q53" s="24">
        <v>0</v>
      </c>
      <c r="R53" s="24">
        <v>0.3</v>
      </c>
      <c r="S53" s="24">
        <v>0.04</v>
      </c>
      <c r="T53" s="24">
        <v>0.06</v>
      </c>
      <c r="U53" s="24">
        <v>0.36</v>
      </c>
      <c r="V53" s="24">
        <v>0</v>
      </c>
      <c r="W53" s="24">
        <v>0.7</v>
      </c>
      <c r="X53" s="24">
        <v>14</v>
      </c>
      <c r="Y53" s="24">
        <v>0.2</v>
      </c>
      <c r="Z53" s="24">
        <v>0</v>
      </c>
      <c r="AB53" s="17">
        <v>2.7</v>
      </c>
      <c r="AE53" t="s">
        <v>171</v>
      </c>
      <c r="AF53" s="17">
        <v>0</v>
      </c>
      <c r="AH53">
        <v>0</v>
      </c>
      <c r="AL53" s="19"/>
    </row>
    <row r="54" spans="1:38" x14ac:dyDescent="0.35">
      <c r="A54" s="7" t="s">
        <v>40</v>
      </c>
      <c r="B54" t="s">
        <v>80</v>
      </c>
      <c r="C54" s="24">
        <v>54</v>
      </c>
      <c r="D54" s="24">
        <v>0</v>
      </c>
      <c r="E54" s="24">
        <v>0</v>
      </c>
      <c r="F54" s="24">
        <v>10</v>
      </c>
      <c r="G54" s="24">
        <v>11</v>
      </c>
      <c r="H54" s="24">
        <v>2.1</v>
      </c>
      <c r="I54" s="24">
        <v>114</v>
      </c>
      <c r="J54" s="24">
        <v>7</v>
      </c>
      <c r="K54" s="24">
        <v>0.2</v>
      </c>
      <c r="L54" s="24">
        <v>0.08</v>
      </c>
      <c r="M54" s="24">
        <v>0.1</v>
      </c>
      <c r="N54" s="24">
        <v>0.06</v>
      </c>
      <c r="O54" s="24">
        <v>1</v>
      </c>
      <c r="P54" s="24">
        <v>0</v>
      </c>
      <c r="Q54" s="24">
        <v>0</v>
      </c>
      <c r="R54" s="24">
        <v>0.5</v>
      </c>
      <c r="S54" s="24">
        <v>0.03</v>
      </c>
      <c r="T54" s="24">
        <v>0.04</v>
      </c>
      <c r="U54" s="24">
        <v>0.02</v>
      </c>
      <c r="V54" s="24">
        <v>0</v>
      </c>
      <c r="W54" s="24">
        <v>0.2</v>
      </c>
      <c r="X54" s="24">
        <v>14</v>
      </c>
      <c r="Y54" s="24">
        <v>0.1</v>
      </c>
      <c r="Z54" s="24">
        <v>0</v>
      </c>
      <c r="AB54" s="17">
        <v>2.5</v>
      </c>
      <c r="AE54" t="s">
        <v>172</v>
      </c>
      <c r="AF54" s="17">
        <v>0</v>
      </c>
      <c r="AH54">
        <v>0</v>
      </c>
      <c r="AL54" s="19"/>
    </row>
    <row r="55" spans="1:38" x14ac:dyDescent="0.35">
      <c r="A55" s="7" t="s">
        <v>40</v>
      </c>
      <c r="B55" t="s">
        <v>74</v>
      </c>
      <c r="C55" s="24">
        <v>52</v>
      </c>
      <c r="D55" s="24">
        <v>1.2</v>
      </c>
      <c r="E55" s="24">
        <v>1</v>
      </c>
      <c r="F55" s="24">
        <v>44</v>
      </c>
      <c r="G55" s="24">
        <v>30</v>
      </c>
      <c r="H55" s="24">
        <v>2.4</v>
      </c>
      <c r="I55" s="24">
        <v>190</v>
      </c>
      <c r="J55" s="24">
        <v>30</v>
      </c>
      <c r="K55" s="24">
        <v>0.9</v>
      </c>
      <c r="L55" s="24">
        <v>0.1</v>
      </c>
      <c r="M55" s="24">
        <v>0.2</v>
      </c>
      <c r="N55" s="24">
        <v>0.97</v>
      </c>
      <c r="O55" s="24">
        <v>0</v>
      </c>
      <c r="P55" s="24">
        <v>0</v>
      </c>
      <c r="Q55" s="24">
        <v>0</v>
      </c>
      <c r="R55" s="24">
        <v>0.6</v>
      </c>
      <c r="S55" s="24">
        <v>0.03</v>
      </c>
      <c r="T55" s="24">
        <v>0.04</v>
      </c>
      <c r="U55" s="24">
        <v>0.05</v>
      </c>
      <c r="V55" s="24">
        <v>0</v>
      </c>
      <c r="W55" s="24">
        <v>0.4</v>
      </c>
      <c r="X55" s="24">
        <v>34</v>
      </c>
      <c r="Y55" s="24">
        <v>0.2</v>
      </c>
      <c r="Z55" s="24">
        <v>0</v>
      </c>
      <c r="AB55" s="17">
        <v>42</v>
      </c>
      <c r="AE55" t="s">
        <v>173</v>
      </c>
      <c r="AF55" s="17">
        <v>0</v>
      </c>
      <c r="AH55">
        <v>0</v>
      </c>
      <c r="AL55" s="19"/>
    </row>
    <row r="56" spans="1:38" x14ac:dyDescent="0.35">
      <c r="A56" s="7" t="s">
        <v>40</v>
      </c>
      <c r="B56" t="s">
        <v>42</v>
      </c>
      <c r="C56" s="24">
        <v>35</v>
      </c>
      <c r="D56" s="24">
        <v>0.8</v>
      </c>
      <c r="E56" s="24">
        <v>0.4</v>
      </c>
      <c r="F56" s="24">
        <v>19</v>
      </c>
      <c r="G56" s="24">
        <v>25</v>
      </c>
      <c r="H56" s="24">
        <v>1.4</v>
      </c>
      <c r="I56" s="24">
        <v>164</v>
      </c>
      <c r="J56" s="24">
        <v>13</v>
      </c>
      <c r="K56" s="24">
        <v>0.6</v>
      </c>
      <c r="L56" s="24">
        <v>0.05</v>
      </c>
      <c r="M56" s="24">
        <v>0.3</v>
      </c>
      <c r="N56" s="24">
        <v>0.4</v>
      </c>
      <c r="O56" s="24">
        <v>3</v>
      </c>
      <c r="P56" s="24">
        <v>0</v>
      </c>
      <c r="Q56" s="24">
        <v>0</v>
      </c>
      <c r="R56" s="24">
        <v>0.1</v>
      </c>
      <c r="S56" s="24">
        <v>0.03</v>
      </c>
      <c r="T56" s="24">
        <v>0.05</v>
      </c>
      <c r="U56" s="24">
        <v>0.06</v>
      </c>
      <c r="V56" s="24">
        <v>0</v>
      </c>
      <c r="W56" s="24">
        <v>0.5</v>
      </c>
      <c r="X56" s="24">
        <v>43</v>
      </c>
      <c r="Y56" s="24">
        <v>0.3</v>
      </c>
      <c r="Z56" s="24">
        <v>0</v>
      </c>
      <c r="AB56" s="17">
        <v>8</v>
      </c>
      <c r="AE56" t="s">
        <v>42</v>
      </c>
      <c r="AF56" s="17">
        <v>0</v>
      </c>
      <c r="AH56">
        <v>0</v>
      </c>
      <c r="AL56" s="19"/>
    </row>
    <row r="57" spans="1:38" x14ac:dyDescent="0.35">
      <c r="A57" s="7" t="s">
        <v>40</v>
      </c>
      <c r="B57" t="s">
        <v>81</v>
      </c>
      <c r="C57" s="24">
        <v>97</v>
      </c>
      <c r="D57" s="24">
        <v>3.6</v>
      </c>
      <c r="E57" s="24">
        <v>0.6</v>
      </c>
      <c r="F57" s="24">
        <v>257</v>
      </c>
      <c r="G57" s="24">
        <v>258</v>
      </c>
      <c r="H57" s="24">
        <v>24</v>
      </c>
      <c r="I57" s="24">
        <v>291</v>
      </c>
      <c r="J57" s="24">
        <v>104</v>
      </c>
      <c r="K57" s="24">
        <v>0.5</v>
      </c>
      <c r="L57" s="24">
        <v>0.18</v>
      </c>
      <c r="M57" s="24">
        <v>0.9</v>
      </c>
      <c r="N57" s="24">
        <v>1.2</v>
      </c>
      <c r="O57" s="24">
        <v>1</v>
      </c>
      <c r="P57" s="24">
        <v>0</v>
      </c>
      <c r="Q57" s="24">
        <v>0</v>
      </c>
      <c r="R57" s="24">
        <v>4.0999999999999996</v>
      </c>
      <c r="S57" s="24">
        <v>0.06</v>
      </c>
      <c r="T57" s="24">
        <v>7.0000000000000007E-2</v>
      </c>
      <c r="U57" s="24">
        <v>0.05</v>
      </c>
      <c r="V57" s="24">
        <v>0</v>
      </c>
      <c r="W57" s="24">
        <v>0.5</v>
      </c>
      <c r="X57" s="24">
        <v>7</v>
      </c>
      <c r="Y57" s="24">
        <v>0.2</v>
      </c>
      <c r="Z57" s="24">
        <v>0</v>
      </c>
      <c r="AB57" s="17">
        <v>9</v>
      </c>
      <c r="AE57" t="s">
        <v>174</v>
      </c>
      <c r="AF57" s="17">
        <v>0</v>
      </c>
      <c r="AH57">
        <v>0</v>
      </c>
      <c r="AL57" s="19"/>
    </row>
    <row r="58" spans="1:38" x14ac:dyDescent="0.35">
      <c r="A58" s="7" t="s">
        <v>40</v>
      </c>
      <c r="B58" t="s">
        <v>132</v>
      </c>
      <c r="C58" s="24">
        <v>249</v>
      </c>
      <c r="D58" s="24">
        <v>8</v>
      </c>
      <c r="E58" s="24">
        <v>1</v>
      </c>
      <c r="F58" s="24">
        <v>341</v>
      </c>
      <c r="G58" s="24">
        <v>352</v>
      </c>
      <c r="H58" s="24">
        <v>193</v>
      </c>
      <c r="I58" s="24">
        <v>796</v>
      </c>
      <c r="J58" s="24">
        <v>148</v>
      </c>
      <c r="K58" s="24">
        <v>8.1999999999999993</v>
      </c>
      <c r="L58" s="24">
        <v>0.41</v>
      </c>
      <c r="M58" s="24">
        <v>2.1</v>
      </c>
      <c r="N58" s="24">
        <v>2.7</v>
      </c>
      <c r="O58" s="24">
        <v>2</v>
      </c>
      <c r="P58" s="24">
        <v>0</v>
      </c>
      <c r="Q58" s="24">
        <v>0</v>
      </c>
      <c r="R58" s="24">
        <v>1</v>
      </c>
      <c r="S58" s="24">
        <v>0.1</v>
      </c>
      <c r="T58" s="24">
        <v>0.1</v>
      </c>
      <c r="U58" s="24">
        <v>0.1</v>
      </c>
      <c r="V58" s="24">
        <v>0</v>
      </c>
      <c r="W58" s="24">
        <v>0.9</v>
      </c>
      <c r="X58" s="24">
        <v>18</v>
      </c>
      <c r="Y58" s="24">
        <v>0.3</v>
      </c>
      <c r="Z58" s="24">
        <v>0</v>
      </c>
      <c r="AB58" s="17">
        <v>16</v>
      </c>
      <c r="AE58" t="s">
        <v>201</v>
      </c>
      <c r="AF58" s="17">
        <v>0</v>
      </c>
      <c r="AH58">
        <v>0</v>
      </c>
      <c r="AL58" s="19"/>
    </row>
    <row r="59" spans="1:38" x14ac:dyDescent="0.35">
      <c r="A59" s="7" t="s">
        <v>40</v>
      </c>
      <c r="B59" t="s">
        <v>75</v>
      </c>
      <c r="C59" s="24">
        <v>44</v>
      </c>
      <c r="D59" s="24">
        <v>0.6</v>
      </c>
      <c r="E59" s="24">
        <v>0.6</v>
      </c>
      <c r="F59" s="24">
        <v>10</v>
      </c>
      <c r="G59" s="24">
        <v>13</v>
      </c>
      <c r="H59" s="24">
        <v>1</v>
      </c>
      <c r="I59" s="24">
        <v>78</v>
      </c>
      <c r="J59" s="24">
        <v>2.4</v>
      </c>
      <c r="K59" s="24">
        <v>0.7</v>
      </c>
      <c r="L59" s="24">
        <v>0.08</v>
      </c>
      <c r="M59" s="24">
        <v>0.1</v>
      </c>
      <c r="N59" s="24">
        <v>4.2</v>
      </c>
      <c r="O59" s="24">
        <v>1</v>
      </c>
      <c r="P59" s="24">
        <v>0</v>
      </c>
      <c r="Q59" s="24">
        <v>0</v>
      </c>
      <c r="R59" s="24">
        <v>1.9</v>
      </c>
      <c r="S59" s="24">
        <v>0.02</v>
      </c>
      <c r="T59" s="24">
        <v>0.02</v>
      </c>
      <c r="U59" s="24">
        <v>0.06</v>
      </c>
      <c r="V59" s="24">
        <v>0</v>
      </c>
      <c r="W59" s="24">
        <v>0.4</v>
      </c>
      <c r="X59" s="24">
        <v>11</v>
      </c>
      <c r="Y59" s="24">
        <v>0.2</v>
      </c>
      <c r="Z59" s="24">
        <v>0</v>
      </c>
      <c r="AB59" s="17">
        <v>24</v>
      </c>
      <c r="AE59" t="s">
        <v>175</v>
      </c>
      <c r="AF59" s="17">
        <v>0</v>
      </c>
      <c r="AH59">
        <v>0</v>
      </c>
      <c r="AL59" s="19"/>
    </row>
    <row r="60" spans="1:38" x14ac:dyDescent="0.35">
      <c r="A60" s="7" t="s">
        <v>40</v>
      </c>
      <c r="B60" t="s">
        <v>43</v>
      </c>
      <c r="C60" s="24">
        <v>43</v>
      </c>
      <c r="D60" s="24">
        <v>1.3</v>
      </c>
      <c r="E60" s="24">
        <v>0.3</v>
      </c>
      <c r="F60" s="24">
        <v>40</v>
      </c>
      <c r="G60" s="24">
        <v>44</v>
      </c>
      <c r="H60" s="24">
        <v>1.3</v>
      </c>
      <c r="I60" s="24">
        <v>200</v>
      </c>
      <c r="J60" s="24">
        <v>30</v>
      </c>
      <c r="K60" s="24">
        <v>1</v>
      </c>
      <c r="L60" s="24">
        <v>0.09</v>
      </c>
      <c r="M60" s="24">
        <v>0.4</v>
      </c>
      <c r="N60" s="24">
        <v>0.38</v>
      </c>
      <c r="O60" s="24">
        <v>3</v>
      </c>
      <c r="P60" s="24">
        <v>0</v>
      </c>
      <c r="Q60" s="24">
        <v>0</v>
      </c>
      <c r="R60" s="24">
        <v>0.7</v>
      </c>
      <c r="S60" s="24">
        <v>0.02</v>
      </c>
      <c r="T60" s="24">
        <v>0.05</v>
      </c>
      <c r="U60" s="24">
        <v>0.08</v>
      </c>
      <c r="V60" s="24">
        <v>0</v>
      </c>
      <c r="W60" s="24">
        <v>0.3</v>
      </c>
      <c r="X60" s="24">
        <v>30</v>
      </c>
      <c r="Y60" s="24">
        <v>0.3</v>
      </c>
      <c r="Z60" s="24">
        <v>0</v>
      </c>
      <c r="AB60" s="17">
        <v>37</v>
      </c>
      <c r="AE60" t="s">
        <v>43</v>
      </c>
      <c r="AF60" s="17">
        <v>0</v>
      </c>
      <c r="AH60">
        <v>0</v>
      </c>
      <c r="AL60" s="19"/>
    </row>
    <row r="61" spans="1:38" x14ac:dyDescent="0.35">
      <c r="A61" s="7" t="s">
        <v>40</v>
      </c>
      <c r="B61" t="s">
        <v>44</v>
      </c>
      <c r="C61" s="24">
        <v>46</v>
      </c>
      <c r="D61" s="24">
        <v>0.7</v>
      </c>
      <c r="E61" s="24">
        <v>0.3</v>
      </c>
      <c r="F61" s="24">
        <v>33</v>
      </c>
      <c r="G61" s="24">
        <v>20</v>
      </c>
      <c r="H61" s="24">
        <v>1</v>
      </c>
      <c r="I61" s="24">
        <v>150</v>
      </c>
      <c r="J61" s="24">
        <v>11</v>
      </c>
      <c r="K61" s="24">
        <v>0.03</v>
      </c>
      <c r="L61" s="24">
        <v>0.06</v>
      </c>
      <c r="M61" s="24">
        <v>0.1</v>
      </c>
      <c r="N61" s="24">
        <v>0.04</v>
      </c>
      <c r="O61" s="24">
        <v>1</v>
      </c>
      <c r="P61" s="24">
        <v>0</v>
      </c>
      <c r="Q61" s="24">
        <v>0</v>
      </c>
      <c r="R61" s="24">
        <v>0.3</v>
      </c>
      <c r="S61" s="24">
        <v>0.06</v>
      </c>
      <c r="T61" s="24">
        <v>0.03</v>
      </c>
      <c r="U61" s="24">
        <v>0.02</v>
      </c>
      <c r="V61" s="24">
        <v>0</v>
      </c>
      <c r="W61" s="24">
        <v>0.2</v>
      </c>
      <c r="X61" s="24">
        <v>7</v>
      </c>
      <c r="Y61" s="24">
        <v>0.2</v>
      </c>
      <c r="Z61" s="24">
        <v>0</v>
      </c>
      <c r="AB61" s="17">
        <v>2.2999999999999998</v>
      </c>
      <c r="AE61" t="s">
        <v>44</v>
      </c>
      <c r="AF61" s="17">
        <v>0.2</v>
      </c>
      <c r="AH61">
        <v>1</v>
      </c>
      <c r="AL61" s="19"/>
    </row>
    <row r="62" spans="1:38" x14ac:dyDescent="0.35">
      <c r="A62" s="7" t="s">
        <v>40</v>
      </c>
      <c r="B62" t="s">
        <v>244</v>
      </c>
      <c r="C62" s="24">
        <v>37</v>
      </c>
      <c r="D62" s="24">
        <v>0.6</v>
      </c>
      <c r="E62" s="24">
        <v>0.2</v>
      </c>
      <c r="F62" s="24">
        <v>7</v>
      </c>
      <c r="G62" s="24">
        <v>9</v>
      </c>
      <c r="H62" s="24">
        <v>1</v>
      </c>
      <c r="I62" s="24">
        <v>109</v>
      </c>
      <c r="J62" s="24">
        <v>9.1</v>
      </c>
      <c r="K62" s="24">
        <v>0.2</v>
      </c>
      <c r="L62" s="24">
        <v>0.03</v>
      </c>
      <c r="M62" s="24">
        <v>0.1</v>
      </c>
      <c r="N62" s="24">
        <v>0.03</v>
      </c>
      <c r="O62" s="24">
        <v>0</v>
      </c>
      <c r="P62" s="24">
        <v>0</v>
      </c>
      <c r="Q62" s="24">
        <v>0</v>
      </c>
      <c r="R62" s="24">
        <v>0.1</v>
      </c>
      <c r="S62" s="24">
        <v>0.05</v>
      </c>
      <c r="T62" s="24">
        <v>0.05</v>
      </c>
      <c r="U62" s="24">
        <v>7.0000000000000007E-2</v>
      </c>
      <c r="V62" s="24">
        <v>0</v>
      </c>
      <c r="W62" s="24">
        <v>0.2</v>
      </c>
      <c r="X62" s="24">
        <v>5</v>
      </c>
      <c r="Y62" s="24">
        <v>1.6</v>
      </c>
      <c r="Z62" s="24">
        <v>0</v>
      </c>
      <c r="AB62" s="17">
        <v>3</v>
      </c>
      <c r="AE62" t="s">
        <v>246</v>
      </c>
      <c r="AF62" s="17">
        <v>0</v>
      </c>
      <c r="AH62">
        <v>0</v>
      </c>
      <c r="AL62" s="19"/>
    </row>
    <row r="63" spans="1:38" x14ac:dyDescent="0.35">
      <c r="A63" s="7" t="s">
        <v>40</v>
      </c>
      <c r="B63" t="s">
        <v>245</v>
      </c>
      <c r="C63" s="24">
        <v>54</v>
      </c>
      <c r="D63" s="24">
        <v>0.9</v>
      </c>
      <c r="E63" s="24">
        <v>0.1</v>
      </c>
      <c r="F63" s="24">
        <v>13</v>
      </c>
      <c r="G63" s="24">
        <v>24</v>
      </c>
      <c r="H63" s="24">
        <v>17</v>
      </c>
      <c r="I63" s="24">
        <v>309</v>
      </c>
      <c r="J63" s="24">
        <v>13</v>
      </c>
      <c r="K63" s="24">
        <v>0.2</v>
      </c>
      <c r="L63" s="24">
        <v>0.05</v>
      </c>
      <c r="M63" s="24">
        <v>0.2</v>
      </c>
      <c r="N63" s="24">
        <v>0.04</v>
      </c>
      <c r="O63" s="24">
        <v>2</v>
      </c>
      <c r="P63" s="24">
        <v>0</v>
      </c>
      <c r="Q63" s="24">
        <v>0</v>
      </c>
      <c r="R63" s="24">
        <v>0.1</v>
      </c>
      <c r="S63" s="24">
        <v>0.06</v>
      </c>
      <c r="T63" s="24">
        <v>0.02</v>
      </c>
      <c r="U63" s="24">
        <v>0.09</v>
      </c>
      <c r="V63" s="24">
        <v>0</v>
      </c>
      <c r="W63" s="24">
        <v>0.6</v>
      </c>
      <c r="X63" s="24">
        <v>30</v>
      </c>
      <c r="Y63" s="24">
        <v>0.1</v>
      </c>
      <c r="Z63" s="24">
        <v>0</v>
      </c>
      <c r="AB63" s="17">
        <v>4</v>
      </c>
      <c r="AE63" t="s">
        <v>247</v>
      </c>
      <c r="AF63" s="17">
        <v>0</v>
      </c>
      <c r="AH63">
        <v>0</v>
      </c>
      <c r="AL63" s="19"/>
    </row>
    <row r="64" spans="1:38" x14ac:dyDescent="0.35">
      <c r="A64" s="7" t="s">
        <v>40</v>
      </c>
      <c r="B64" t="s">
        <v>45</v>
      </c>
      <c r="C64" s="24">
        <v>65</v>
      </c>
      <c r="D64" s="24">
        <v>0.6</v>
      </c>
      <c r="E64" s="24">
        <v>0.5</v>
      </c>
      <c r="F64" s="24">
        <v>12</v>
      </c>
      <c r="G64" s="24">
        <v>1.6</v>
      </c>
      <c r="H64" s="24">
        <v>5</v>
      </c>
      <c r="I64" s="24">
        <v>170</v>
      </c>
      <c r="J64" s="24">
        <v>18</v>
      </c>
      <c r="K64" s="24">
        <v>0.4</v>
      </c>
      <c r="L64" s="24">
        <v>0.04</v>
      </c>
      <c r="M64" s="24">
        <v>0.2</v>
      </c>
      <c r="N64" s="24">
        <v>0.02</v>
      </c>
      <c r="O64" s="24">
        <v>1</v>
      </c>
      <c r="P64" s="24">
        <v>0</v>
      </c>
      <c r="Q64" s="24">
        <v>0</v>
      </c>
      <c r="R64" s="24">
        <v>0.7</v>
      </c>
      <c r="S64" s="24">
        <v>0.03</v>
      </c>
      <c r="T64" s="24">
        <v>0.04</v>
      </c>
      <c r="U64" s="24">
        <v>0.03</v>
      </c>
      <c r="V64" s="24">
        <v>0</v>
      </c>
      <c r="W64" s="24">
        <v>0.3</v>
      </c>
      <c r="X64" s="24">
        <v>1</v>
      </c>
      <c r="Y64" s="24">
        <v>0.2</v>
      </c>
      <c r="Z64" s="24">
        <v>0</v>
      </c>
      <c r="AB64" s="17">
        <v>10</v>
      </c>
      <c r="AE64" t="s">
        <v>45</v>
      </c>
      <c r="AF64" s="17">
        <v>0</v>
      </c>
      <c r="AH64">
        <v>0</v>
      </c>
      <c r="AL64" s="19"/>
    </row>
    <row r="65" spans="1:38" x14ac:dyDescent="0.35">
      <c r="A65" s="7" t="s">
        <v>40</v>
      </c>
      <c r="B65" t="s">
        <v>68</v>
      </c>
      <c r="C65" s="24">
        <v>39</v>
      </c>
      <c r="D65" s="24">
        <v>0.5</v>
      </c>
      <c r="E65" s="24">
        <v>0.1</v>
      </c>
      <c r="F65" s="24">
        <v>21</v>
      </c>
      <c r="G65" s="24">
        <v>16</v>
      </c>
      <c r="H65" s="24">
        <v>2.2000000000000002</v>
      </c>
      <c r="I65" s="24">
        <v>191</v>
      </c>
      <c r="J65" s="24">
        <v>41</v>
      </c>
      <c r="K65" s="24">
        <v>0.4</v>
      </c>
      <c r="L65" s="24">
        <v>0.04</v>
      </c>
      <c r="M65" s="24">
        <v>0.2</v>
      </c>
      <c r="N65" s="24">
        <v>0.02</v>
      </c>
      <c r="O65" s="24">
        <v>1</v>
      </c>
      <c r="P65" s="24">
        <v>0</v>
      </c>
      <c r="Q65" s="24">
        <v>0</v>
      </c>
      <c r="R65" s="24">
        <v>7</v>
      </c>
      <c r="S65" s="24">
        <v>0.03</v>
      </c>
      <c r="T65" s="24">
        <v>0.04</v>
      </c>
      <c r="U65" s="24">
        <v>0.03</v>
      </c>
      <c r="V65" s="24">
        <v>0</v>
      </c>
      <c r="W65" s="24">
        <v>0.3</v>
      </c>
      <c r="X65" s="24">
        <v>1</v>
      </c>
      <c r="Y65" s="24">
        <v>0.2</v>
      </c>
      <c r="Z65" s="24">
        <v>0</v>
      </c>
      <c r="AB65" s="17">
        <v>25</v>
      </c>
      <c r="AE65" t="s">
        <v>176</v>
      </c>
      <c r="AF65" s="17">
        <v>0</v>
      </c>
      <c r="AH65">
        <v>0</v>
      </c>
      <c r="AL65" s="19"/>
    </row>
    <row r="66" spans="1:38" x14ac:dyDescent="0.35">
      <c r="A66" s="7" t="s">
        <v>40</v>
      </c>
      <c r="B66" t="s">
        <v>46</v>
      </c>
      <c r="C66" s="24">
        <v>42</v>
      </c>
      <c r="D66" s="24">
        <v>0.8</v>
      </c>
      <c r="E66" s="24">
        <v>0.1</v>
      </c>
      <c r="F66" s="24">
        <v>6</v>
      </c>
      <c r="G66" s="24">
        <v>20</v>
      </c>
      <c r="H66" s="24">
        <v>1.3</v>
      </c>
      <c r="I66" s="24">
        <v>192</v>
      </c>
      <c r="J66" s="24">
        <v>9</v>
      </c>
      <c r="K66" s="24">
        <v>0.3</v>
      </c>
      <c r="L66" s="24">
        <v>7.0000000000000007E-2</v>
      </c>
      <c r="M66" s="24">
        <v>0.1</v>
      </c>
      <c r="N66" s="24">
        <v>0.06</v>
      </c>
      <c r="O66" s="24">
        <v>3</v>
      </c>
      <c r="P66" s="24">
        <v>0</v>
      </c>
      <c r="Q66" s="24">
        <v>0</v>
      </c>
      <c r="R66" s="24">
        <v>1</v>
      </c>
      <c r="S66" s="24">
        <v>0.03</v>
      </c>
      <c r="T66" s="24">
        <v>0.05</v>
      </c>
      <c r="U66" s="24">
        <v>0.03</v>
      </c>
      <c r="V66" s="24">
        <v>0</v>
      </c>
      <c r="W66" s="24">
        <v>0.09</v>
      </c>
      <c r="X66" s="24">
        <v>3</v>
      </c>
      <c r="Y66" s="24">
        <v>0.1</v>
      </c>
      <c r="Z66" s="24">
        <v>0</v>
      </c>
      <c r="AB66" s="17">
        <v>4</v>
      </c>
      <c r="AE66" t="s">
        <v>46</v>
      </c>
      <c r="AF66" s="17">
        <v>0</v>
      </c>
      <c r="AH66">
        <v>0</v>
      </c>
      <c r="AL66" s="19"/>
    </row>
    <row r="67" spans="1:38" x14ac:dyDescent="0.35">
      <c r="A67" s="9" t="s">
        <v>47</v>
      </c>
      <c r="B67" t="s">
        <v>126</v>
      </c>
      <c r="C67" s="24">
        <v>336</v>
      </c>
      <c r="D67" s="24">
        <v>10</v>
      </c>
      <c r="E67" s="24">
        <v>2</v>
      </c>
      <c r="F67" s="24">
        <v>18</v>
      </c>
      <c r="G67" s="24">
        <v>320</v>
      </c>
      <c r="H67" s="24">
        <v>2</v>
      </c>
      <c r="I67" s="24">
        <v>392</v>
      </c>
      <c r="J67" s="24">
        <v>142</v>
      </c>
      <c r="K67" s="24">
        <v>3.8</v>
      </c>
      <c r="L67" s="24">
        <v>0.57999999999999996</v>
      </c>
      <c r="M67" s="24">
        <v>2.7</v>
      </c>
      <c r="N67" s="24">
        <v>1.5</v>
      </c>
      <c r="O67" s="24">
        <v>0</v>
      </c>
      <c r="P67" s="24">
        <v>0</v>
      </c>
      <c r="Q67" s="24">
        <v>0</v>
      </c>
      <c r="R67" s="24">
        <v>0.2</v>
      </c>
      <c r="S67" s="24">
        <v>0.24</v>
      </c>
      <c r="T67" s="24">
        <v>0.15</v>
      </c>
      <c r="U67" s="24">
        <v>0.57999999999999996</v>
      </c>
      <c r="V67" s="24">
        <v>0</v>
      </c>
      <c r="W67" s="24">
        <v>2.9</v>
      </c>
      <c r="X67" s="24">
        <v>50</v>
      </c>
      <c r="Y67" s="24">
        <v>1.2</v>
      </c>
      <c r="Z67" s="24">
        <v>0</v>
      </c>
      <c r="AB67" s="17">
        <v>10</v>
      </c>
      <c r="AE67" t="s">
        <v>177</v>
      </c>
      <c r="AF67" s="17">
        <v>0</v>
      </c>
      <c r="AH67">
        <v>0</v>
      </c>
      <c r="AL67" s="19"/>
    </row>
    <row r="68" spans="1:38" x14ac:dyDescent="0.35">
      <c r="A68" s="9" t="s">
        <v>47</v>
      </c>
      <c r="B68" t="s">
        <v>97</v>
      </c>
      <c r="C68" s="24">
        <v>348</v>
      </c>
      <c r="D68" s="24">
        <v>14</v>
      </c>
      <c r="E68" s="24">
        <v>7</v>
      </c>
      <c r="F68" s="24">
        <v>43</v>
      </c>
      <c r="G68" s="24">
        <v>430</v>
      </c>
      <c r="H68" s="24">
        <v>6.8</v>
      </c>
      <c r="I68" s="24">
        <v>397</v>
      </c>
      <c r="J68" s="24">
        <v>130</v>
      </c>
      <c r="K68" s="24">
        <v>5.8</v>
      </c>
      <c r="L68" s="24">
        <v>0.53</v>
      </c>
      <c r="M68" s="24">
        <v>4.3</v>
      </c>
      <c r="N68" s="24">
        <v>4.5</v>
      </c>
      <c r="O68" s="24">
        <v>5</v>
      </c>
      <c r="P68" s="24">
        <v>0</v>
      </c>
      <c r="Q68" s="24">
        <v>0</v>
      </c>
      <c r="R68" s="24">
        <v>0.8</v>
      </c>
      <c r="S68" s="24">
        <v>0.59</v>
      </c>
      <c r="T68" s="24">
        <v>0.15</v>
      </c>
      <c r="U68" s="24">
        <v>0.16</v>
      </c>
      <c r="V68" s="24">
        <v>0</v>
      </c>
      <c r="W68" s="24">
        <v>1</v>
      </c>
      <c r="X68" s="24">
        <v>87</v>
      </c>
      <c r="Y68" s="24">
        <v>1.1000000000000001</v>
      </c>
      <c r="Z68" s="24">
        <v>0</v>
      </c>
      <c r="AB68" s="17">
        <v>3.5</v>
      </c>
      <c r="AE68" t="s">
        <v>178</v>
      </c>
      <c r="AF68" s="17">
        <v>0</v>
      </c>
      <c r="AH68">
        <v>0</v>
      </c>
      <c r="AL68" s="19"/>
    </row>
    <row r="69" spans="1:38" x14ac:dyDescent="0.35">
      <c r="A69" s="9" t="s">
        <v>47</v>
      </c>
      <c r="B69" t="s">
        <v>48</v>
      </c>
      <c r="C69" s="24">
        <v>77</v>
      </c>
      <c r="D69" s="24">
        <v>2</v>
      </c>
      <c r="E69" s="24">
        <v>0</v>
      </c>
      <c r="F69" s="24">
        <v>6.2</v>
      </c>
      <c r="G69" s="24">
        <v>50</v>
      </c>
      <c r="H69" s="24">
        <v>2.7</v>
      </c>
      <c r="I69" s="24">
        <v>417</v>
      </c>
      <c r="J69" s="24">
        <v>21</v>
      </c>
      <c r="K69" s="24">
        <v>0.4</v>
      </c>
      <c r="L69" s="24">
        <v>0.09</v>
      </c>
      <c r="M69" s="24">
        <v>0.3</v>
      </c>
      <c r="N69" s="24">
        <v>0.1</v>
      </c>
      <c r="O69" s="24">
        <v>2</v>
      </c>
      <c r="P69" s="24">
        <v>0</v>
      </c>
      <c r="Q69" s="24">
        <v>0</v>
      </c>
      <c r="R69" s="24">
        <v>0.1</v>
      </c>
      <c r="S69" s="24">
        <v>0.11</v>
      </c>
      <c r="T69" s="24">
        <v>0.05</v>
      </c>
      <c r="U69" s="24">
        <v>0.31</v>
      </c>
      <c r="V69" s="24">
        <v>0</v>
      </c>
      <c r="W69" s="24">
        <v>1.2</v>
      </c>
      <c r="X69" s="24">
        <v>22</v>
      </c>
      <c r="Y69" s="24">
        <v>0.4</v>
      </c>
      <c r="Z69" s="24">
        <v>0</v>
      </c>
      <c r="AB69" s="17">
        <v>1.4</v>
      </c>
      <c r="AE69" t="s">
        <v>48</v>
      </c>
      <c r="AF69" s="17">
        <v>0</v>
      </c>
      <c r="AH69">
        <v>0</v>
      </c>
      <c r="AL69" s="19"/>
    </row>
    <row r="70" spans="1:38" x14ac:dyDescent="0.35">
      <c r="A70" s="9" t="s">
        <v>47</v>
      </c>
      <c r="B70" t="s">
        <v>209</v>
      </c>
      <c r="C70" s="24">
        <v>79</v>
      </c>
      <c r="D70" s="24">
        <v>2</v>
      </c>
      <c r="E70" s="24">
        <v>0</v>
      </c>
      <c r="F70" s="24">
        <v>12</v>
      </c>
      <c r="G70" s="24">
        <v>50</v>
      </c>
      <c r="H70" s="24">
        <v>3</v>
      </c>
      <c r="I70" s="24">
        <v>410</v>
      </c>
      <c r="J70" s="24">
        <v>23</v>
      </c>
      <c r="K70" s="24">
        <v>0.9</v>
      </c>
      <c r="L70" s="24">
        <v>0</v>
      </c>
      <c r="M70" s="24">
        <v>0.4</v>
      </c>
      <c r="N70" s="24">
        <v>0.1</v>
      </c>
      <c r="O70" s="24">
        <v>0</v>
      </c>
      <c r="P70" s="24">
        <v>0</v>
      </c>
      <c r="Q70" s="24">
        <v>0</v>
      </c>
      <c r="R70" s="24">
        <v>0.1</v>
      </c>
      <c r="S70" s="24">
        <v>0.1</v>
      </c>
      <c r="T70" s="24">
        <v>0.05</v>
      </c>
      <c r="U70" s="24">
        <v>0.19</v>
      </c>
      <c r="V70" s="24">
        <v>0</v>
      </c>
      <c r="W70" s="24">
        <v>1.2</v>
      </c>
      <c r="X70" s="24">
        <v>10</v>
      </c>
      <c r="Y70" s="24">
        <v>0</v>
      </c>
      <c r="Z70" s="24">
        <v>0</v>
      </c>
      <c r="AB70" s="17">
        <v>1.4</v>
      </c>
      <c r="AE70" t="s">
        <v>255</v>
      </c>
      <c r="AF70" s="17">
        <v>3</v>
      </c>
      <c r="AH70">
        <v>1</v>
      </c>
      <c r="AL70" s="19"/>
    </row>
    <row r="71" spans="1:38" x14ac:dyDescent="0.35">
      <c r="A71" s="9" t="s">
        <v>47</v>
      </c>
      <c r="B71" t="s">
        <v>127</v>
      </c>
      <c r="C71" s="24">
        <v>157</v>
      </c>
      <c r="D71" s="24">
        <v>5</v>
      </c>
      <c r="E71" s="24">
        <v>1</v>
      </c>
      <c r="F71" s="24">
        <v>8</v>
      </c>
      <c r="G71" s="24">
        <v>50</v>
      </c>
      <c r="H71" s="24">
        <v>96</v>
      </c>
      <c r="I71" s="24">
        <v>22</v>
      </c>
      <c r="J71" s="24">
        <v>10</v>
      </c>
      <c r="K71" s="24">
        <v>0.7</v>
      </c>
      <c r="L71" s="24">
        <v>0</v>
      </c>
      <c r="M71" s="24">
        <v>0.4</v>
      </c>
      <c r="N71" s="24">
        <v>0</v>
      </c>
      <c r="O71" s="24">
        <v>0</v>
      </c>
      <c r="P71" s="24">
        <v>0</v>
      </c>
      <c r="Q71" s="24">
        <v>0</v>
      </c>
      <c r="R71" s="24">
        <v>0.1</v>
      </c>
      <c r="S71" s="24">
        <v>0.03</v>
      </c>
      <c r="T71" s="24">
        <v>0.01</v>
      </c>
      <c r="U71" s="24">
        <v>0.02</v>
      </c>
      <c r="V71" s="24">
        <v>0</v>
      </c>
      <c r="W71" s="24">
        <v>0</v>
      </c>
      <c r="X71" s="24">
        <v>5</v>
      </c>
      <c r="Y71" s="24">
        <v>0</v>
      </c>
      <c r="Z71" s="24">
        <v>0</v>
      </c>
      <c r="AB71" s="17">
        <v>4</v>
      </c>
      <c r="AE71" t="s">
        <v>179</v>
      </c>
      <c r="AF71" s="17">
        <v>0</v>
      </c>
      <c r="AH71">
        <v>0</v>
      </c>
      <c r="AL71" s="19"/>
    </row>
    <row r="72" spans="1:38" x14ac:dyDescent="0.35">
      <c r="A72" s="9" t="s">
        <v>47</v>
      </c>
      <c r="B72" t="s">
        <v>128</v>
      </c>
      <c r="C72" s="24">
        <v>328</v>
      </c>
      <c r="D72" s="24">
        <v>13</v>
      </c>
      <c r="E72" s="24">
        <v>4</v>
      </c>
      <c r="F72" s="24">
        <v>25</v>
      </c>
      <c r="G72" s="24">
        <v>160</v>
      </c>
      <c r="H72" s="24">
        <v>32</v>
      </c>
      <c r="I72" s="24">
        <v>350</v>
      </c>
      <c r="J72" s="24">
        <v>53</v>
      </c>
      <c r="K72" s="24">
        <v>3.8</v>
      </c>
      <c r="L72" s="24">
        <v>0.35</v>
      </c>
      <c r="M72" s="24">
        <v>1.9</v>
      </c>
      <c r="N72" s="24">
        <v>1.9</v>
      </c>
      <c r="O72" s="24">
        <v>0</v>
      </c>
      <c r="P72" s="24">
        <v>0</v>
      </c>
      <c r="Q72" s="24">
        <v>0</v>
      </c>
      <c r="R72" s="24">
        <v>0.3</v>
      </c>
      <c r="S72" s="24">
        <v>0.31</v>
      </c>
      <c r="T72" s="24">
        <v>0.13</v>
      </c>
      <c r="U72" s="24">
        <v>0.2</v>
      </c>
      <c r="V72" s="24">
        <v>0</v>
      </c>
      <c r="W72" s="24">
        <v>3.1</v>
      </c>
      <c r="X72" s="24">
        <v>22</v>
      </c>
      <c r="Y72" s="24">
        <v>0.7</v>
      </c>
      <c r="Z72" s="24">
        <v>0</v>
      </c>
      <c r="AB72" s="17">
        <v>5</v>
      </c>
      <c r="AE72" t="s">
        <v>180</v>
      </c>
      <c r="AF72" s="17">
        <v>0</v>
      </c>
      <c r="AH72">
        <v>0</v>
      </c>
      <c r="AL72" s="19"/>
    </row>
    <row r="73" spans="1:38" x14ac:dyDescent="0.35">
      <c r="A73" s="9" t="s">
        <v>47</v>
      </c>
      <c r="B73" t="s">
        <v>210</v>
      </c>
      <c r="C73" s="24">
        <v>134</v>
      </c>
      <c r="D73" s="24">
        <v>5</v>
      </c>
      <c r="E73" s="24">
        <v>2</v>
      </c>
      <c r="F73" s="24">
        <v>24</v>
      </c>
      <c r="G73" s="24">
        <v>51</v>
      </c>
      <c r="H73" s="24">
        <v>110</v>
      </c>
      <c r="I73" s="24">
        <v>26</v>
      </c>
      <c r="J73" s="24">
        <v>20</v>
      </c>
      <c r="K73" s="24">
        <v>2</v>
      </c>
      <c r="L73" s="24">
        <v>0</v>
      </c>
      <c r="M73" s="24">
        <v>1.5</v>
      </c>
      <c r="N73" s="24">
        <v>0</v>
      </c>
      <c r="O73" s="24">
        <v>0</v>
      </c>
      <c r="P73" s="24">
        <v>0</v>
      </c>
      <c r="Q73" s="24">
        <v>0</v>
      </c>
      <c r="R73" s="24">
        <v>0.4</v>
      </c>
      <c r="S73" s="24">
        <v>0.1</v>
      </c>
      <c r="T73" s="24">
        <v>0.04</v>
      </c>
      <c r="U73" s="24">
        <v>0.08</v>
      </c>
      <c r="V73" s="24">
        <v>0</v>
      </c>
      <c r="W73" s="24">
        <v>0</v>
      </c>
      <c r="X73" s="24">
        <v>13</v>
      </c>
      <c r="Y73" s="24">
        <v>0</v>
      </c>
      <c r="Z73" s="24">
        <v>0</v>
      </c>
      <c r="AB73" s="17">
        <v>5</v>
      </c>
      <c r="AE73" t="s">
        <v>181</v>
      </c>
      <c r="AF73" s="17">
        <v>0</v>
      </c>
      <c r="AH73">
        <v>0</v>
      </c>
      <c r="AL73" s="19"/>
    </row>
    <row r="74" spans="1:38" x14ac:dyDescent="0.35">
      <c r="A74" s="9" t="s">
        <v>47</v>
      </c>
      <c r="B74" t="s">
        <v>49</v>
      </c>
      <c r="C74" s="24">
        <v>335</v>
      </c>
      <c r="D74" s="24">
        <v>15</v>
      </c>
      <c r="E74" s="24">
        <v>5</v>
      </c>
      <c r="F74" s="24">
        <v>80</v>
      </c>
      <c r="G74" s="24">
        <v>328</v>
      </c>
      <c r="H74" s="24">
        <v>9.6</v>
      </c>
      <c r="I74" s="24">
        <v>804</v>
      </c>
      <c r="J74" s="24">
        <v>275</v>
      </c>
      <c r="K74" s="24">
        <v>8</v>
      </c>
      <c r="L74" s="24">
        <v>0.79</v>
      </c>
      <c r="M74" s="24">
        <v>2.5</v>
      </c>
      <c r="N74" s="24">
        <v>2.8</v>
      </c>
      <c r="O74" s="24">
        <v>0</v>
      </c>
      <c r="P74" s="24">
        <v>0</v>
      </c>
      <c r="Q74" s="24">
        <v>0</v>
      </c>
      <c r="R74" s="24">
        <v>4</v>
      </c>
      <c r="S74" s="24">
        <v>0.17</v>
      </c>
      <c r="T74" s="24">
        <v>0.11</v>
      </c>
      <c r="U74" s="24">
        <v>0.44</v>
      </c>
      <c r="V74" s="24">
        <v>0</v>
      </c>
      <c r="W74" s="24">
        <v>0.5</v>
      </c>
      <c r="X74" s="24">
        <v>184</v>
      </c>
      <c r="Y74" s="24">
        <v>0</v>
      </c>
      <c r="Z74" s="24">
        <v>0</v>
      </c>
      <c r="AB74" s="17">
        <v>25</v>
      </c>
      <c r="AE74" t="s">
        <v>49</v>
      </c>
      <c r="AF74" s="17">
        <v>0</v>
      </c>
      <c r="AH74">
        <v>0</v>
      </c>
      <c r="AL74" s="19"/>
    </row>
    <row r="75" spans="1:38" x14ac:dyDescent="0.35">
      <c r="A75" s="9" t="s">
        <v>47</v>
      </c>
      <c r="B75" t="s">
        <v>129</v>
      </c>
      <c r="C75" s="24">
        <v>88</v>
      </c>
      <c r="D75" s="24">
        <v>2</v>
      </c>
      <c r="E75" s="24">
        <v>0</v>
      </c>
      <c r="F75" s="24">
        <v>3</v>
      </c>
      <c r="G75" s="24">
        <v>36</v>
      </c>
      <c r="H75" s="24">
        <v>2</v>
      </c>
      <c r="I75" s="24">
        <v>31</v>
      </c>
      <c r="J75" s="24">
        <v>8</v>
      </c>
      <c r="K75" s="24">
        <v>0.3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0.02</v>
      </c>
      <c r="T75" s="24">
        <v>0.01</v>
      </c>
      <c r="U75" s="24">
        <v>0.04</v>
      </c>
      <c r="V75" s="24">
        <v>0</v>
      </c>
      <c r="W75" s="24">
        <v>0.3</v>
      </c>
      <c r="X75" s="24">
        <v>3</v>
      </c>
      <c r="Y75" s="24">
        <v>0.2</v>
      </c>
      <c r="Z75" s="24">
        <v>0</v>
      </c>
      <c r="AB75" s="17">
        <v>4</v>
      </c>
      <c r="AE75" t="s">
        <v>182</v>
      </c>
      <c r="AF75" s="17">
        <v>0</v>
      </c>
      <c r="AH75">
        <v>0</v>
      </c>
      <c r="AL75" s="19"/>
    </row>
    <row r="76" spans="1:38" x14ac:dyDescent="0.35">
      <c r="A76" s="9" t="s">
        <v>47</v>
      </c>
      <c r="B76" t="s">
        <v>130</v>
      </c>
      <c r="C76" s="24">
        <v>129</v>
      </c>
      <c r="D76" s="24">
        <v>3</v>
      </c>
      <c r="E76" s="24">
        <v>1</v>
      </c>
      <c r="F76" s="24">
        <v>33</v>
      </c>
      <c r="G76" s="24">
        <v>112</v>
      </c>
      <c r="H76" s="24">
        <v>165</v>
      </c>
      <c r="I76" s="24">
        <v>25</v>
      </c>
      <c r="J76" s="24">
        <v>26</v>
      </c>
      <c r="K76" s="24">
        <v>0.7</v>
      </c>
      <c r="L76" s="24">
        <v>0</v>
      </c>
      <c r="M76" s="24">
        <v>0.4</v>
      </c>
      <c r="N76" s="24">
        <v>0</v>
      </c>
      <c r="O76" s="24">
        <v>0</v>
      </c>
      <c r="P76" s="24">
        <v>0</v>
      </c>
      <c r="Q76" s="24">
        <v>0</v>
      </c>
      <c r="R76" s="24">
        <v>0.2</v>
      </c>
      <c r="S76" s="24">
        <v>7.0000000000000007E-2</v>
      </c>
      <c r="T76" s="24">
        <v>0.02</v>
      </c>
      <c r="U76" s="24">
        <v>0.06</v>
      </c>
      <c r="V76" s="24">
        <v>0</v>
      </c>
      <c r="W76" s="24">
        <v>0</v>
      </c>
      <c r="X76" s="24">
        <v>10</v>
      </c>
      <c r="Y76" s="24">
        <v>0</v>
      </c>
      <c r="Z76" s="24">
        <v>0</v>
      </c>
      <c r="AB76" s="17">
        <v>3</v>
      </c>
      <c r="AE76" t="s">
        <v>183</v>
      </c>
      <c r="AF76" s="17">
        <v>0</v>
      </c>
      <c r="AH76">
        <v>0</v>
      </c>
      <c r="AL76" s="19"/>
    </row>
    <row r="77" spans="1:38" x14ac:dyDescent="0.35">
      <c r="A77" s="9" t="s">
        <v>47</v>
      </c>
      <c r="B77" t="s">
        <v>69</v>
      </c>
      <c r="C77" s="24">
        <v>109</v>
      </c>
      <c r="D77" s="24">
        <v>2</v>
      </c>
      <c r="E77" s="24">
        <v>1</v>
      </c>
      <c r="F77" s="24">
        <v>22</v>
      </c>
      <c r="G77" s="24">
        <v>39</v>
      </c>
      <c r="H77" s="24">
        <v>4</v>
      </c>
      <c r="I77" s="24">
        <v>360</v>
      </c>
      <c r="J77" s="24">
        <v>18</v>
      </c>
      <c r="K77" s="24">
        <v>0.7</v>
      </c>
      <c r="L77" s="24">
        <v>0.13</v>
      </c>
      <c r="M77" s="24">
        <v>0.4</v>
      </c>
      <c r="N77" s="24">
        <v>0.2</v>
      </c>
      <c r="O77" s="24">
        <v>2</v>
      </c>
      <c r="P77" s="24">
        <v>0</v>
      </c>
      <c r="Q77" s="24">
        <v>0</v>
      </c>
      <c r="R77" s="24">
        <v>4.5</v>
      </c>
      <c r="S77" s="24">
        <v>0.06</v>
      </c>
      <c r="T77" s="24">
        <v>0.05</v>
      </c>
      <c r="U77" s="24">
        <v>0.27</v>
      </c>
      <c r="V77" s="24">
        <v>0</v>
      </c>
      <c r="W77" s="24">
        <v>0.6</v>
      </c>
      <c r="X77" s="24">
        <v>12</v>
      </c>
      <c r="Y77" s="24">
        <v>0.8</v>
      </c>
      <c r="Z77" s="24">
        <v>0</v>
      </c>
      <c r="AB77" s="17">
        <v>5</v>
      </c>
      <c r="AE77" t="s">
        <v>184</v>
      </c>
      <c r="AF77" s="17">
        <v>0</v>
      </c>
      <c r="AH77">
        <v>0</v>
      </c>
      <c r="AL77" s="19"/>
    </row>
    <row r="78" spans="1:38" x14ac:dyDescent="0.35">
      <c r="A78" s="6" t="s">
        <v>50</v>
      </c>
      <c r="B78" t="s">
        <v>82</v>
      </c>
      <c r="C78" s="24">
        <v>286</v>
      </c>
      <c r="D78" s="24">
        <v>23</v>
      </c>
      <c r="E78" s="24">
        <v>1</v>
      </c>
      <c r="F78" s="24">
        <v>50</v>
      </c>
      <c r="G78" s="24">
        <v>348</v>
      </c>
      <c r="H78" s="24">
        <v>24</v>
      </c>
      <c r="I78" s="24">
        <v>992</v>
      </c>
      <c r="J78" s="24">
        <v>118</v>
      </c>
      <c r="K78" s="24">
        <v>5.2</v>
      </c>
      <c r="L78" s="24">
        <v>0.66</v>
      </c>
      <c r="M78" s="24">
        <v>3.3</v>
      </c>
      <c r="N78" s="24">
        <v>1.2</v>
      </c>
      <c r="O78" s="24">
        <v>14</v>
      </c>
      <c r="P78" s="24">
        <v>0</v>
      </c>
      <c r="Q78" s="24">
        <v>0</v>
      </c>
      <c r="R78" s="24">
        <v>1.5</v>
      </c>
      <c r="S78" s="24">
        <v>0.8</v>
      </c>
      <c r="T78" s="24">
        <v>0.27</v>
      </c>
      <c r="U78" s="24">
        <v>0.12</v>
      </c>
      <c r="V78" s="24">
        <v>0</v>
      </c>
      <c r="W78" s="24">
        <v>2.7</v>
      </c>
      <c r="X78" s="24">
        <v>250</v>
      </c>
      <c r="Y78" s="24">
        <v>1.7</v>
      </c>
      <c r="Z78" s="24">
        <v>0</v>
      </c>
      <c r="AB78" s="17">
        <v>3.2</v>
      </c>
      <c r="AE78" t="s">
        <v>185</v>
      </c>
      <c r="AF78" s="17">
        <v>0</v>
      </c>
      <c r="AH78">
        <v>0</v>
      </c>
      <c r="AL78" s="19"/>
    </row>
    <row r="79" spans="1:38" x14ac:dyDescent="0.35">
      <c r="A79" s="6" t="s">
        <v>50</v>
      </c>
      <c r="B79" t="s">
        <v>51</v>
      </c>
      <c r="C79" s="24">
        <v>321</v>
      </c>
      <c r="D79" s="24">
        <v>19</v>
      </c>
      <c r="E79" s="24">
        <v>6</v>
      </c>
      <c r="F79" s="24">
        <v>124</v>
      </c>
      <c r="G79" s="24">
        <v>332</v>
      </c>
      <c r="H79" s="24">
        <v>23</v>
      </c>
      <c r="I79" s="24">
        <v>800</v>
      </c>
      <c r="J79" s="24">
        <v>126</v>
      </c>
      <c r="K79" s="24">
        <v>6.1</v>
      </c>
      <c r="L79" s="24">
        <v>0.45</v>
      </c>
      <c r="M79" s="24">
        <v>2.4</v>
      </c>
      <c r="N79" s="24">
        <v>2.7</v>
      </c>
      <c r="O79" s="24">
        <v>2</v>
      </c>
      <c r="P79" s="24">
        <v>0</v>
      </c>
      <c r="Q79" s="24">
        <v>0</v>
      </c>
      <c r="R79" s="24">
        <v>2.8</v>
      </c>
      <c r="S79" s="24">
        <v>0.52</v>
      </c>
      <c r="T79" s="24">
        <v>0.13</v>
      </c>
      <c r="U79" s="24">
        <v>0.56000000000000005</v>
      </c>
      <c r="V79" s="24">
        <v>0</v>
      </c>
      <c r="W79" s="24">
        <v>1.7</v>
      </c>
      <c r="X79" s="24">
        <v>340</v>
      </c>
      <c r="Y79" s="24">
        <v>1.3</v>
      </c>
      <c r="Z79" s="24">
        <v>0</v>
      </c>
      <c r="AB79" s="17">
        <v>6.7</v>
      </c>
      <c r="AE79" t="s">
        <v>51</v>
      </c>
      <c r="AF79" s="17">
        <v>0</v>
      </c>
      <c r="AH79">
        <v>0</v>
      </c>
      <c r="AL79" s="19"/>
    </row>
    <row r="80" spans="1:38" x14ac:dyDescent="0.35">
      <c r="A80" s="6" t="s">
        <v>50</v>
      </c>
      <c r="B80" t="s">
        <v>78</v>
      </c>
      <c r="C80" s="24">
        <v>284</v>
      </c>
      <c r="D80" s="24">
        <v>23</v>
      </c>
      <c r="E80" s="24">
        <v>2</v>
      </c>
      <c r="F80" s="24">
        <v>65</v>
      </c>
      <c r="G80" s="24">
        <v>408</v>
      </c>
      <c r="H80" s="24">
        <v>6.6</v>
      </c>
      <c r="I80" s="24">
        <v>837</v>
      </c>
      <c r="J80" s="24">
        <v>139</v>
      </c>
      <c r="K80" s="24">
        <v>8</v>
      </c>
      <c r="L80" s="24">
        <v>0.76</v>
      </c>
      <c r="M80" s="24">
        <v>3.4</v>
      </c>
      <c r="N80" s="24">
        <v>1.5</v>
      </c>
      <c r="O80" s="24">
        <v>0</v>
      </c>
      <c r="P80" s="24">
        <v>0</v>
      </c>
      <c r="Q80" s="24">
        <v>0</v>
      </c>
      <c r="R80" s="24">
        <v>1.3</v>
      </c>
      <c r="S80" s="24">
        <v>0.48</v>
      </c>
      <c r="T80" s="24">
        <v>0.27</v>
      </c>
      <c r="U80" s="24">
        <v>0.55000000000000004</v>
      </c>
      <c r="V80" s="24">
        <v>0</v>
      </c>
      <c r="W80" s="24">
        <v>2.5</v>
      </c>
      <c r="X80" s="24">
        <v>168</v>
      </c>
      <c r="Y80" s="24">
        <v>1.6</v>
      </c>
      <c r="Z80" s="24">
        <v>0</v>
      </c>
      <c r="AB80" s="17">
        <v>6</v>
      </c>
      <c r="AE80" t="s">
        <v>186</v>
      </c>
      <c r="AF80" s="17">
        <v>0</v>
      </c>
      <c r="AH80">
        <v>0</v>
      </c>
      <c r="AL80" s="19"/>
    </row>
    <row r="81" spans="1:38" x14ac:dyDescent="0.35">
      <c r="A81" s="11" t="s">
        <v>52</v>
      </c>
      <c r="B81" t="s">
        <v>83</v>
      </c>
      <c r="C81" s="24">
        <v>572</v>
      </c>
      <c r="D81" s="24">
        <v>21</v>
      </c>
      <c r="E81" s="24">
        <v>42</v>
      </c>
      <c r="F81" s="24">
        <v>31</v>
      </c>
      <c r="G81" s="24">
        <v>373</v>
      </c>
      <c r="H81" s="24">
        <v>14</v>
      </c>
      <c r="I81" s="24">
        <v>552</v>
      </c>
      <c r="J81" s="24">
        <v>267</v>
      </c>
      <c r="K81" s="24">
        <v>2.8</v>
      </c>
      <c r="L81" s="24">
        <v>3.7</v>
      </c>
      <c r="M81" s="24">
        <v>2.1</v>
      </c>
      <c r="N81" s="24">
        <v>0.84</v>
      </c>
      <c r="O81" s="24">
        <v>10</v>
      </c>
      <c r="P81" s="24">
        <v>0</v>
      </c>
      <c r="Q81" s="24">
        <v>0</v>
      </c>
      <c r="R81" s="24">
        <v>0.3</v>
      </c>
      <c r="S81" s="24">
        <v>0.63</v>
      </c>
      <c r="T81" s="24">
        <v>0.26</v>
      </c>
      <c r="U81" s="24">
        <v>0.41</v>
      </c>
      <c r="V81" s="24">
        <v>0</v>
      </c>
      <c r="W81" s="24">
        <v>2</v>
      </c>
      <c r="X81" s="24">
        <v>60</v>
      </c>
      <c r="Y81" s="24">
        <v>1.2</v>
      </c>
      <c r="Z81" s="24">
        <v>7380</v>
      </c>
      <c r="AB81" s="17">
        <v>36</v>
      </c>
      <c r="AE81" t="s">
        <v>187</v>
      </c>
      <c r="AF81" s="17">
        <v>0</v>
      </c>
      <c r="AH81">
        <v>0</v>
      </c>
      <c r="AL81" s="19"/>
    </row>
    <row r="82" spans="1:38" x14ac:dyDescent="0.35">
      <c r="A82" s="11" t="s">
        <v>52</v>
      </c>
      <c r="B82" t="s">
        <v>98</v>
      </c>
      <c r="C82" s="24">
        <v>644</v>
      </c>
      <c r="D82" s="24">
        <v>14</v>
      </c>
      <c r="E82" s="24">
        <v>62</v>
      </c>
      <c r="F82" s="24">
        <v>226</v>
      </c>
      <c r="G82" s="24">
        <v>333</v>
      </c>
      <c r="H82" s="24">
        <v>2</v>
      </c>
      <c r="I82" s="24">
        <v>636</v>
      </c>
      <c r="J82" s="24">
        <v>156</v>
      </c>
      <c r="K82" s="24">
        <v>3.8</v>
      </c>
      <c r="L82" s="24">
        <v>1.3</v>
      </c>
      <c r="M82" s="24">
        <v>1.9</v>
      </c>
      <c r="N82" s="24">
        <v>5.7</v>
      </c>
      <c r="O82" s="24">
        <v>2</v>
      </c>
      <c r="P82" s="24">
        <v>0</v>
      </c>
      <c r="Q82" s="24">
        <v>0</v>
      </c>
      <c r="R82" s="24">
        <v>26</v>
      </c>
      <c r="S82" s="24">
        <v>0.39</v>
      </c>
      <c r="T82" s="24">
        <v>0.21</v>
      </c>
      <c r="U82" s="24">
        <v>0.31</v>
      </c>
      <c r="V82" s="24">
        <v>0</v>
      </c>
      <c r="W82" s="24">
        <v>1.4</v>
      </c>
      <c r="X82" s="24">
        <v>71</v>
      </c>
      <c r="Y82" s="24">
        <v>1.2</v>
      </c>
      <c r="Z82" s="24">
        <v>8500</v>
      </c>
      <c r="AB82" s="17">
        <v>22</v>
      </c>
      <c r="AE82" t="s">
        <v>188</v>
      </c>
      <c r="AF82" s="17">
        <v>0</v>
      </c>
      <c r="AH82">
        <v>0</v>
      </c>
      <c r="AL82" s="19"/>
    </row>
    <row r="83" spans="1:38" x14ac:dyDescent="0.35">
      <c r="A83" s="11" t="s">
        <v>52</v>
      </c>
      <c r="B83" t="s">
        <v>99</v>
      </c>
      <c r="C83" s="24">
        <v>582</v>
      </c>
      <c r="D83" s="24">
        <v>24</v>
      </c>
      <c r="E83" s="24">
        <v>46</v>
      </c>
      <c r="F83" s="24">
        <v>40</v>
      </c>
      <c r="G83" s="24">
        <v>1175</v>
      </c>
      <c r="H83" s="24">
        <v>20</v>
      </c>
      <c r="I83" s="24">
        <v>810</v>
      </c>
      <c r="J83" s="24">
        <v>535</v>
      </c>
      <c r="K83" s="24">
        <v>15</v>
      </c>
      <c r="L83" s="24">
        <v>1.48</v>
      </c>
      <c r="M83" s="24">
        <v>7.5</v>
      </c>
      <c r="N83" s="24">
        <v>1.3</v>
      </c>
      <c r="O83" s="24">
        <v>1</v>
      </c>
      <c r="P83" s="24">
        <v>0</v>
      </c>
      <c r="Q83" s="24">
        <v>0</v>
      </c>
      <c r="R83" s="24">
        <v>4</v>
      </c>
      <c r="S83" s="24">
        <v>0.22</v>
      </c>
      <c r="T83" s="24">
        <v>0.32</v>
      </c>
      <c r="U83" s="24">
        <v>0.22</v>
      </c>
      <c r="V83" s="24">
        <v>0</v>
      </c>
      <c r="W83" s="24">
        <v>1.7</v>
      </c>
      <c r="X83" s="24">
        <v>58</v>
      </c>
      <c r="Y83" s="24">
        <v>0.6</v>
      </c>
      <c r="Z83" s="24">
        <v>0</v>
      </c>
      <c r="AB83" s="17">
        <v>12</v>
      </c>
      <c r="AE83" t="s">
        <v>189</v>
      </c>
      <c r="AF83" s="17">
        <v>0</v>
      </c>
      <c r="AH83">
        <v>0</v>
      </c>
      <c r="AL83" s="19"/>
    </row>
    <row r="84" spans="1:38" x14ac:dyDescent="0.35">
      <c r="A84" s="11" t="s">
        <v>52</v>
      </c>
      <c r="B84" t="s">
        <v>100</v>
      </c>
      <c r="C84" s="24">
        <v>393</v>
      </c>
      <c r="D84" s="24">
        <v>29</v>
      </c>
      <c r="E84" s="24">
        <v>31</v>
      </c>
      <c r="F84" s="24">
        <v>198</v>
      </c>
      <c r="G84" s="24">
        <v>662</v>
      </c>
      <c r="H84" s="24">
        <v>60</v>
      </c>
      <c r="I84" s="24">
        <v>725</v>
      </c>
      <c r="J84" s="24">
        <v>350</v>
      </c>
      <c r="K84" s="24">
        <v>8.1999999999999993</v>
      </c>
      <c r="L84" s="24">
        <v>1.2</v>
      </c>
      <c r="M84" s="24">
        <v>5.5</v>
      </c>
      <c r="N84" s="24">
        <v>2.6</v>
      </c>
      <c r="O84" s="24">
        <v>10</v>
      </c>
      <c r="P84" s="24">
        <v>0</v>
      </c>
      <c r="Q84" s="24">
        <v>0</v>
      </c>
      <c r="R84" s="24">
        <v>3</v>
      </c>
      <c r="S84" s="24">
        <v>0.17</v>
      </c>
      <c r="T84" s="24">
        <v>0.16</v>
      </c>
      <c r="U84" s="24">
        <v>0.6</v>
      </c>
      <c r="V84" s="24">
        <v>0</v>
      </c>
      <c r="W84" s="24">
        <v>1.4</v>
      </c>
      <c r="X84" s="24">
        <v>20</v>
      </c>
      <c r="Y84" s="24">
        <v>0.8</v>
      </c>
      <c r="Z84" s="24">
        <v>4200</v>
      </c>
      <c r="AB84" s="17">
        <v>3</v>
      </c>
      <c r="AE84" t="s">
        <v>190</v>
      </c>
      <c r="AF84" s="17">
        <v>0.15</v>
      </c>
      <c r="AH84">
        <v>1</v>
      </c>
      <c r="AL84" s="19"/>
    </row>
    <row r="85" spans="1:38" x14ac:dyDescent="0.35">
      <c r="A85" s="11" t="s">
        <v>52</v>
      </c>
      <c r="B85" t="s">
        <v>101</v>
      </c>
      <c r="C85" s="24">
        <v>670</v>
      </c>
      <c r="D85" s="24">
        <v>16</v>
      </c>
      <c r="E85" s="24">
        <v>67</v>
      </c>
      <c r="F85" s="24">
        <v>132</v>
      </c>
      <c r="G85" s="24">
        <v>674</v>
      </c>
      <c r="H85" s="24">
        <v>2</v>
      </c>
      <c r="I85" s="24">
        <v>644</v>
      </c>
      <c r="J85" s="24">
        <v>160</v>
      </c>
      <c r="K85" s="24">
        <v>3.4</v>
      </c>
      <c r="L85" s="24">
        <v>1.3</v>
      </c>
      <c r="M85" s="24">
        <v>4</v>
      </c>
      <c r="N85" s="24">
        <v>0.6</v>
      </c>
      <c r="O85" s="24">
        <v>0</v>
      </c>
      <c r="P85" s="24">
        <v>0</v>
      </c>
      <c r="Q85" s="24">
        <v>0</v>
      </c>
      <c r="R85" s="24">
        <v>6.5</v>
      </c>
      <c r="S85" s="24">
        <v>1</v>
      </c>
      <c r="T85" s="24">
        <v>0.04</v>
      </c>
      <c r="U85" s="24">
        <v>0.11</v>
      </c>
      <c r="V85" s="24">
        <v>0</v>
      </c>
      <c r="W85" s="24">
        <v>0.2</v>
      </c>
      <c r="X85" s="24">
        <v>39</v>
      </c>
      <c r="Y85" s="24">
        <v>0.2</v>
      </c>
      <c r="Z85" s="24">
        <v>29800</v>
      </c>
      <c r="AB85" s="17">
        <v>59</v>
      </c>
      <c r="AE85" t="s">
        <v>191</v>
      </c>
      <c r="AF85" s="17">
        <v>0</v>
      </c>
      <c r="AH85">
        <v>0</v>
      </c>
      <c r="AL85" s="19"/>
    </row>
    <row r="86" spans="1:38" x14ac:dyDescent="0.35">
      <c r="A86" s="11" t="s">
        <v>52</v>
      </c>
      <c r="B86" t="s">
        <v>102</v>
      </c>
      <c r="C86" s="24">
        <v>703</v>
      </c>
      <c r="D86" s="24">
        <v>11</v>
      </c>
      <c r="E86" s="24">
        <v>72</v>
      </c>
      <c r="F86" s="24">
        <v>73</v>
      </c>
      <c r="G86" s="24">
        <v>290</v>
      </c>
      <c r="H86" s="24">
        <v>3</v>
      </c>
      <c r="I86" s="24">
        <v>604</v>
      </c>
      <c r="J86" s="24">
        <v>142</v>
      </c>
      <c r="K86" s="24">
        <v>2.4</v>
      </c>
      <c r="L86" s="24">
        <v>1.19</v>
      </c>
      <c r="M86" s="24">
        <v>4.5</v>
      </c>
      <c r="N86" s="24">
        <v>3.5</v>
      </c>
      <c r="O86" s="24">
        <v>2</v>
      </c>
      <c r="P86" s="24">
        <v>0</v>
      </c>
      <c r="Q86" s="24">
        <v>0</v>
      </c>
      <c r="R86" s="24">
        <v>1.2</v>
      </c>
      <c r="S86" s="24">
        <v>0.86</v>
      </c>
      <c r="T86" s="24">
        <v>0.13</v>
      </c>
      <c r="U86" s="24">
        <v>0.21</v>
      </c>
      <c r="V86" s="24">
        <v>0</v>
      </c>
      <c r="W86" s="24">
        <v>2</v>
      </c>
      <c r="X86" s="24">
        <v>22</v>
      </c>
      <c r="Y86" s="24">
        <v>0.8</v>
      </c>
      <c r="Z86" s="24">
        <v>15200</v>
      </c>
      <c r="AB86" s="17">
        <v>59</v>
      </c>
      <c r="AE86" t="s">
        <v>192</v>
      </c>
      <c r="AF86" s="17">
        <v>0</v>
      </c>
      <c r="AH86">
        <v>0</v>
      </c>
      <c r="AL86" s="19"/>
    </row>
    <row r="87" spans="1:38" x14ac:dyDescent="0.35">
      <c r="A87" s="11" t="s">
        <v>52</v>
      </c>
      <c r="B87" t="s">
        <v>103</v>
      </c>
      <c r="C87" s="24">
        <v>685</v>
      </c>
      <c r="D87" s="24">
        <v>14</v>
      </c>
      <c r="E87" s="24">
        <v>69</v>
      </c>
      <c r="F87" s="24">
        <v>16</v>
      </c>
      <c r="G87" s="24">
        <v>575</v>
      </c>
      <c r="H87" s="24">
        <v>2</v>
      </c>
      <c r="I87" s="24">
        <v>780</v>
      </c>
      <c r="J87" s="24">
        <v>250</v>
      </c>
      <c r="K87" s="24">
        <v>5.6</v>
      </c>
      <c r="L87" s="24">
        <v>1.2</v>
      </c>
      <c r="M87" s="24">
        <v>6.5</v>
      </c>
      <c r="N87" s="24">
        <v>8.1999999999999993</v>
      </c>
      <c r="O87" s="24">
        <v>11</v>
      </c>
      <c r="P87" s="24">
        <v>0</v>
      </c>
      <c r="Q87" s="24">
        <v>0</v>
      </c>
      <c r="R87" s="24">
        <v>9.3000000000000007</v>
      </c>
      <c r="S87" s="24">
        <v>0.36</v>
      </c>
      <c r="T87" s="24">
        <v>0.23</v>
      </c>
      <c r="U87" s="24">
        <v>0.09</v>
      </c>
      <c r="V87" s="24">
        <v>0</v>
      </c>
      <c r="W87" s="24">
        <v>3.3</v>
      </c>
      <c r="X87" s="24">
        <v>34</v>
      </c>
      <c r="Y87" s="24">
        <v>0.3</v>
      </c>
      <c r="Z87" s="24">
        <v>27800</v>
      </c>
      <c r="AB87" s="17">
        <v>73</v>
      </c>
      <c r="AE87" t="s">
        <v>193</v>
      </c>
      <c r="AF87" s="17">
        <v>0</v>
      </c>
      <c r="AH87">
        <v>0</v>
      </c>
      <c r="AL87" s="19"/>
    </row>
    <row r="88" spans="1:38" x14ac:dyDescent="0.35">
      <c r="A88" s="11" t="s">
        <v>52</v>
      </c>
      <c r="B88" t="s">
        <v>53</v>
      </c>
      <c r="C88" s="24">
        <v>565</v>
      </c>
      <c r="D88" s="24">
        <v>21</v>
      </c>
      <c r="E88" s="24">
        <v>50</v>
      </c>
      <c r="F88" s="24">
        <v>783</v>
      </c>
      <c r="G88" s="24">
        <v>607</v>
      </c>
      <c r="H88" s="24">
        <v>45</v>
      </c>
      <c r="I88" s="24">
        <v>458</v>
      </c>
      <c r="J88" s="24">
        <v>347</v>
      </c>
      <c r="K88" s="24">
        <v>10</v>
      </c>
      <c r="L88" s="24">
        <v>1.58</v>
      </c>
      <c r="M88" s="24">
        <v>7.7</v>
      </c>
      <c r="N88" s="24">
        <v>1.23</v>
      </c>
      <c r="O88" s="24">
        <v>4.99</v>
      </c>
      <c r="P88" s="24">
        <v>0</v>
      </c>
      <c r="Q88" s="24">
        <v>0</v>
      </c>
      <c r="R88" s="24">
        <v>2.5</v>
      </c>
      <c r="S88" s="24">
        <v>0.79</v>
      </c>
      <c r="T88" s="24">
        <v>0.25</v>
      </c>
      <c r="U88" s="24">
        <v>0.79</v>
      </c>
      <c r="V88" s="24">
        <v>0</v>
      </c>
      <c r="W88" s="24">
        <v>4.5</v>
      </c>
      <c r="X88" s="24">
        <v>90</v>
      </c>
      <c r="Y88" s="24">
        <v>0.1</v>
      </c>
      <c r="Z88" s="24">
        <v>18700</v>
      </c>
      <c r="AB88" s="17">
        <v>8</v>
      </c>
      <c r="AE88" t="s">
        <v>53</v>
      </c>
      <c r="AF88" s="17">
        <v>0</v>
      </c>
      <c r="AH88">
        <v>0</v>
      </c>
      <c r="AL88" s="19"/>
    </row>
    <row r="89" spans="1:38" x14ac:dyDescent="0.35">
      <c r="A89" s="11" t="s">
        <v>52</v>
      </c>
      <c r="B89" t="s">
        <v>104</v>
      </c>
      <c r="C89" s="24">
        <v>580</v>
      </c>
      <c r="D89" s="24">
        <v>27</v>
      </c>
      <c r="E89" s="24">
        <v>49</v>
      </c>
      <c r="F89" s="24">
        <v>98</v>
      </c>
      <c r="G89" s="24">
        <v>618</v>
      </c>
      <c r="H89" s="24">
        <v>2</v>
      </c>
      <c r="I89" s="24">
        <v>725</v>
      </c>
      <c r="J89" s="24">
        <v>420</v>
      </c>
      <c r="K89" s="24">
        <v>6.3</v>
      </c>
      <c r="L89" s="24">
        <v>1.6</v>
      </c>
      <c r="M89" s="24">
        <v>5.7</v>
      </c>
      <c r="N89" s="24">
        <v>2.8</v>
      </c>
      <c r="O89" s="24">
        <v>5</v>
      </c>
      <c r="P89" s="24">
        <v>0</v>
      </c>
      <c r="Q89" s="24">
        <v>0</v>
      </c>
      <c r="R89" s="24">
        <v>2.5</v>
      </c>
      <c r="S89" s="24">
        <v>1.9</v>
      </c>
      <c r="T89" s="24">
        <v>0.4</v>
      </c>
      <c r="U89" s="24">
        <v>0.6</v>
      </c>
      <c r="V89" s="24">
        <v>0</v>
      </c>
      <c r="W89" s="24">
        <v>4.0999999999999996</v>
      </c>
      <c r="X89" s="24">
        <v>90</v>
      </c>
      <c r="Y89" s="24">
        <v>0.8</v>
      </c>
      <c r="Z89" s="24">
        <v>27900</v>
      </c>
      <c r="AB89" s="17">
        <v>4</v>
      </c>
      <c r="AE89" t="s">
        <v>256</v>
      </c>
      <c r="AF89" s="17">
        <v>0</v>
      </c>
      <c r="AH89">
        <v>0</v>
      </c>
      <c r="AL89" s="19"/>
    </row>
    <row r="90" spans="1:38" x14ac:dyDescent="0.35">
      <c r="A90" s="11" t="s">
        <v>52</v>
      </c>
      <c r="B90" t="s">
        <v>105</v>
      </c>
      <c r="C90" s="24">
        <v>663</v>
      </c>
      <c r="D90" s="24">
        <v>17</v>
      </c>
      <c r="E90" s="24">
        <v>63</v>
      </c>
      <c r="F90" s="24">
        <v>87</v>
      </c>
      <c r="G90" s="24">
        <v>409</v>
      </c>
      <c r="H90" s="24">
        <v>2.4</v>
      </c>
      <c r="I90" s="24">
        <v>544</v>
      </c>
      <c r="J90" s="24">
        <v>129</v>
      </c>
      <c r="K90" s="24">
        <v>2.5</v>
      </c>
      <c r="L90" s="24">
        <v>0.88</v>
      </c>
      <c r="M90" s="24">
        <v>2.7</v>
      </c>
      <c r="N90" s="24">
        <v>2</v>
      </c>
      <c r="O90" s="24">
        <v>3</v>
      </c>
      <c r="P90" s="24">
        <v>0</v>
      </c>
      <c r="Q90" s="24">
        <v>0</v>
      </c>
      <c r="R90" s="24">
        <v>1.9</v>
      </c>
      <c r="S90" s="24">
        <v>0.34</v>
      </c>
      <c r="T90" s="24">
        <v>0.12</v>
      </c>
      <c r="U90" s="24">
        <v>0.87</v>
      </c>
      <c r="V90" s="24">
        <v>0</v>
      </c>
      <c r="W90" s="24">
        <v>1</v>
      </c>
      <c r="X90" s="24">
        <v>77</v>
      </c>
      <c r="Y90" s="24">
        <v>0.8</v>
      </c>
      <c r="Z90" s="24">
        <v>34300</v>
      </c>
      <c r="AB90" s="17">
        <v>29</v>
      </c>
      <c r="AE90" t="s">
        <v>194</v>
      </c>
      <c r="AF90" s="17">
        <v>0</v>
      </c>
      <c r="AH90">
        <v>0</v>
      </c>
      <c r="AL90" s="19"/>
    </row>
    <row r="91" spans="1:38" x14ac:dyDescent="0.35">
      <c r="A91" s="5" t="s">
        <v>32</v>
      </c>
      <c r="B91" t="s">
        <v>217</v>
      </c>
      <c r="C91" s="24">
        <v>49</v>
      </c>
      <c r="D91" s="24">
        <v>3</v>
      </c>
      <c r="E91" s="24">
        <v>2</v>
      </c>
      <c r="F91" s="24">
        <v>114</v>
      </c>
      <c r="G91" s="24">
        <v>87</v>
      </c>
      <c r="H91" s="24">
        <v>45</v>
      </c>
      <c r="I91" s="24">
        <v>149</v>
      </c>
      <c r="J91" s="24">
        <v>11</v>
      </c>
      <c r="K91" s="24">
        <v>0</v>
      </c>
      <c r="L91" s="24">
        <v>0.01</v>
      </c>
      <c r="M91" s="24">
        <v>0.4</v>
      </c>
      <c r="N91" s="24">
        <v>0</v>
      </c>
      <c r="O91" s="24">
        <v>4</v>
      </c>
      <c r="P91" s="24">
        <v>43</v>
      </c>
      <c r="Q91" s="24">
        <v>1</v>
      </c>
      <c r="R91" s="24">
        <v>0</v>
      </c>
      <c r="S91" s="24">
        <v>0.04</v>
      </c>
      <c r="T91" s="24">
        <v>0.17</v>
      </c>
      <c r="U91" s="24">
        <v>0.04</v>
      </c>
      <c r="V91" s="24">
        <v>0</v>
      </c>
      <c r="W91" s="24">
        <v>0.1</v>
      </c>
      <c r="X91" s="24">
        <v>13</v>
      </c>
      <c r="Y91" s="24">
        <v>0.3</v>
      </c>
      <c r="Z91" s="24">
        <v>41</v>
      </c>
      <c r="AB91" s="17">
        <v>5.4</v>
      </c>
      <c r="AE91" t="s">
        <v>257</v>
      </c>
      <c r="AF91" s="17">
        <v>0</v>
      </c>
      <c r="AH91">
        <v>0</v>
      </c>
      <c r="AL91" s="19"/>
    </row>
    <row r="92" spans="1:38" x14ac:dyDescent="0.35">
      <c r="A92" s="5" t="s">
        <v>32</v>
      </c>
      <c r="B92" t="s">
        <v>218</v>
      </c>
      <c r="C92" s="24">
        <v>68</v>
      </c>
      <c r="D92" s="24">
        <v>4</v>
      </c>
      <c r="E92" s="24">
        <v>4</v>
      </c>
      <c r="F92" s="24">
        <v>120</v>
      </c>
      <c r="G92" s="24">
        <v>92</v>
      </c>
      <c r="H92" s="24">
        <v>48</v>
      </c>
      <c r="I92" s="24">
        <v>157</v>
      </c>
      <c r="J92" s="24">
        <v>12</v>
      </c>
      <c r="K92" s="24">
        <v>0</v>
      </c>
      <c r="L92" s="24">
        <v>0.01</v>
      </c>
      <c r="M92" s="24">
        <v>0.5</v>
      </c>
      <c r="N92" s="24">
        <v>0</v>
      </c>
      <c r="O92" s="24">
        <v>4</v>
      </c>
      <c r="P92" s="24">
        <v>97</v>
      </c>
      <c r="Q92" s="24">
        <v>23</v>
      </c>
      <c r="R92" s="24">
        <v>0.1</v>
      </c>
      <c r="S92" s="24">
        <v>0.04</v>
      </c>
      <c r="T92" s="24">
        <v>0.18</v>
      </c>
      <c r="U92" s="24">
        <v>0.05</v>
      </c>
      <c r="V92" s="24">
        <v>0</v>
      </c>
      <c r="W92" s="24">
        <v>0.1</v>
      </c>
      <c r="X92" s="24">
        <v>13</v>
      </c>
      <c r="Y92" s="24">
        <v>0.4</v>
      </c>
      <c r="Z92" s="24">
        <v>90</v>
      </c>
      <c r="AB92" s="17">
        <v>4.4000000000000004</v>
      </c>
      <c r="AE92" t="s">
        <v>258</v>
      </c>
      <c r="AF92" s="17">
        <v>0</v>
      </c>
      <c r="AH92">
        <v>0</v>
      </c>
      <c r="AL92" s="19"/>
    </row>
    <row r="93" spans="1:38" x14ac:dyDescent="0.35">
      <c r="A93" s="5" t="s">
        <v>32</v>
      </c>
      <c r="B93" t="s">
        <v>122</v>
      </c>
      <c r="C93" s="24">
        <v>73</v>
      </c>
      <c r="D93" s="24">
        <v>13</v>
      </c>
      <c r="E93" s="24">
        <v>0</v>
      </c>
      <c r="F93" s="24">
        <v>92</v>
      </c>
      <c r="G93" s="24">
        <v>160</v>
      </c>
      <c r="H93" s="24">
        <v>40</v>
      </c>
      <c r="I93" s="24">
        <v>95</v>
      </c>
      <c r="J93" s="24">
        <v>12</v>
      </c>
      <c r="K93" s="24">
        <v>0.4</v>
      </c>
      <c r="L93" s="24">
        <v>0.02</v>
      </c>
      <c r="M93" s="24">
        <v>0.6</v>
      </c>
      <c r="N93" s="24">
        <v>7.0000000000000007E-2</v>
      </c>
      <c r="O93" s="24">
        <v>4</v>
      </c>
      <c r="P93" s="24">
        <v>4</v>
      </c>
      <c r="Q93" s="24">
        <v>7.99</v>
      </c>
      <c r="R93" s="24">
        <v>0</v>
      </c>
      <c r="S93" s="24">
        <v>0.04</v>
      </c>
      <c r="T93" s="24">
        <v>0.3</v>
      </c>
      <c r="U93" s="24">
        <v>0.1</v>
      </c>
      <c r="V93" s="24">
        <v>1</v>
      </c>
      <c r="W93" s="24">
        <v>0.2</v>
      </c>
      <c r="X93" s="24">
        <v>16</v>
      </c>
      <c r="Y93" s="24">
        <v>0.7</v>
      </c>
      <c r="Z93" s="24">
        <v>3</v>
      </c>
      <c r="AB93" s="17">
        <v>8.8000000000000007</v>
      </c>
      <c r="AE93" t="s">
        <v>158</v>
      </c>
      <c r="AF93" s="17">
        <v>0</v>
      </c>
      <c r="AH93">
        <v>0</v>
      </c>
      <c r="AL93" s="19"/>
    </row>
    <row r="94" spans="1:38" x14ac:dyDescent="0.35">
      <c r="A94" s="5" t="s">
        <v>32</v>
      </c>
      <c r="B94" t="s">
        <v>123</v>
      </c>
      <c r="C94" s="24">
        <v>110</v>
      </c>
      <c r="D94" s="24">
        <v>12</v>
      </c>
      <c r="E94" s="24">
        <v>5</v>
      </c>
      <c r="F94" s="24">
        <v>85</v>
      </c>
      <c r="G94" s="24">
        <v>165</v>
      </c>
      <c r="H94" s="24">
        <v>35</v>
      </c>
      <c r="I94" s="24">
        <v>87</v>
      </c>
      <c r="J94" s="24">
        <v>11</v>
      </c>
      <c r="K94" s="24">
        <v>0.4</v>
      </c>
      <c r="L94" s="24">
        <v>0.01</v>
      </c>
      <c r="M94" s="24">
        <v>0.5</v>
      </c>
      <c r="N94" s="24">
        <v>6.0000000000000001E-3</v>
      </c>
      <c r="O94" s="24">
        <v>4</v>
      </c>
      <c r="P94" s="24">
        <v>133</v>
      </c>
      <c r="Q94" s="24">
        <v>3</v>
      </c>
      <c r="R94" s="24">
        <v>0.1</v>
      </c>
      <c r="S94" s="24">
        <v>0.04</v>
      </c>
      <c r="T94" s="24">
        <v>0.27</v>
      </c>
      <c r="U94" s="24">
        <v>0.09</v>
      </c>
      <c r="V94" s="24">
        <v>1</v>
      </c>
      <c r="W94" s="24">
        <v>0.1</v>
      </c>
      <c r="X94" s="24">
        <v>16</v>
      </c>
      <c r="Y94" s="24">
        <v>0.7</v>
      </c>
      <c r="Z94" s="24">
        <v>105</v>
      </c>
      <c r="AB94" s="17">
        <v>9.1999999999999993</v>
      </c>
      <c r="AE94" t="s">
        <v>159</v>
      </c>
      <c r="AF94" s="17">
        <v>0</v>
      </c>
      <c r="AH94">
        <v>0</v>
      </c>
      <c r="AL94" s="19"/>
    </row>
    <row r="95" spans="1:38" x14ac:dyDescent="0.35">
      <c r="A95" s="5" t="s">
        <v>32</v>
      </c>
      <c r="B95" t="s">
        <v>124</v>
      </c>
      <c r="C95" s="24">
        <v>160</v>
      </c>
      <c r="D95" s="24">
        <v>11</v>
      </c>
      <c r="E95" s="24">
        <v>11</v>
      </c>
      <c r="F95" s="24">
        <v>95</v>
      </c>
      <c r="G95" s="24">
        <v>187</v>
      </c>
      <c r="H95" s="24">
        <v>34</v>
      </c>
      <c r="I95" s="24">
        <v>82</v>
      </c>
      <c r="J95" s="24">
        <v>10</v>
      </c>
      <c r="K95" s="24">
        <v>0.3</v>
      </c>
      <c r="L95" s="24">
        <v>0.01</v>
      </c>
      <c r="M95" s="24">
        <v>0.5</v>
      </c>
      <c r="N95" s="24">
        <v>0.06</v>
      </c>
      <c r="O95" s="24">
        <v>3</v>
      </c>
      <c r="P95" s="24">
        <v>300</v>
      </c>
      <c r="Q95" s="24">
        <v>8</v>
      </c>
      <c r="R95" s="24">
        <v>0.3</v>
      </c>
      <c r="S95" s="24">
        <v>0.03</v>
      </c>
      <c r="T95" s="24">
        <v>0.24</v>
      </c>
      <c r="U95" s="24">
        <v>0.08</v>
      </c>
      <c r="V95" s="24">
        <v>1</v>
      </c>
      <c r="W95" s="24">
        <v>0.1</v>
      </c>
      <c r="X95" s="24">
        <v>28</v>
      </c>
      <c r="Y95" s="24">
        <v>0.6</v>
      </c>
      <c r="Z95" s="24">
        <v>233</v>
      </c>
      <c r="AB95" s="17">
        <v>9.5</v>
      </c>
      <c r="AE95" t="s">
        <v>160</v>
      </c>
      <c r="AF95" s="17">
        <v>0</v>
      </c>
      <c r="AH95">
        <v>0</v>
      </c>
      <c r="AL95" s="19"/>
    </row>
    <row r="96" spans="1:38" x14ac:dyDescent="0.35">
      <c r="A96" s="5" t="s">
        <v>32</v>
      </c>
      <c r="B96" t="s">
        <v>219</v>
      </c>
      <c r="C96" s="24">
        <v>265</v>
      </c>
      <c r="D96" s="24">
        <v>26</v>
      </c>
      <c r="E96" s="24">
        <v>16</v>
      </c>
      <c r="F96" s="24">
        <v>800</v>
      </c>
      <c r="G96" s="24">
        <v>570</v>
      </c>
      <c r="H96" s="24">
        <v>51</v>
      </c>
      <c r="I96" s="24">
        <v>95</v>
      </c>
      <c r="J96" s="24">
        <v>34</v>
      </c>
      <c r="K96" s="24">
        <v>0.3</v>
      </c>
      <c r="L96" s="24">
        <v>0.05</v>
      </c>
      <c r="M96" s="24">
        <v>5.3</v>
      </c>
      <c r="N96" s="24">
        <v>0.04</v>
      </c>
      <c r="O96" s="24">
        <v>5</v>
      </c>
      <c r="P96" s="24">
        <v>530</v>
      </c>
      <c r="Q96" s="24">
        <v>13</v>
      </c>
      <c r="R96" s="24">
        <v>0.4</v>
      </c>
      <c r="S96" s="24">
        <v>0.06</v>
      </c>
      <c r="T96" s="24">
        <v>0.35</v>
      </c>
      <c r="U96" s="24">
        <v>7.0000000000000007E-2</v>
      </c>
      <c r="V96" s="24">
        <v>2</v>
      </c>
      <c r="W96" s="24">
        <v>0.1</v>
      </c>
      <c r="X96" s="24">
        <v>20</v>
      </c>
      <c r="Y96" s="24">
        <v>0.4</v>
      </c>
      <c r="Z96" s="24">
        <v>214</v>
      </c>
      <c r="AB96" s="17">
        <v>13.5</v>
      </c>
      <c r="AE96" t="s">
        <v>260</v>
      </c>
      <c r="AF96" s="17">
        <v>0</v>
      </c>
      <c r="AH96">
        <v>0</v>
      </c>
      <c r="AL96" s="19"/>
    </row>
    <row r="97" spans="1:38" x14ac:dyDescent="0.35">
      <c r="A97" s="5" t="s">
        <v>32</v>
      </c>
      <c r="B97" t="s">
        <v>220</v>
      </c>
      <c r="C97" s="24">
        <v>401</v>
      </c>
      <c r="D97" s="24">
        <v>28</v>
      </c>
      <c r="E97" s="24">
        <v>31</v>
      </c>
      <c r="F97" s="24">
        <v>1030</v>
      </c>
      <c r="G97" s="24">
        <v>620</v>
      </c>
      <c r="H97" s="24">
        <v>275</v>
      </c>
      <c r="I97" s="24">
        <v>95</v>
      </c>
      <c r="J97" s="24">
        <v>31</v>
      </c>
      <c r="K97" s="24">
        <v>0.4</v>
      </c>
      <c r="L97" s="24">
        <v>0.1</v>
      </c>
      <c r="M97" s="24">
        <v>4.5999999999999996</v>
      </c>
      <c r="N97" s="24">
        <v>0.03</v>
      </c>
      <c r="O97" s="24">
        <v>40</v>
      </c>
      <c r="P97" s="24">
        <v>902</v>
      </c>
      <c r="Q97" s="24">
        <v>44</v>
      </c>
      <c r="R97" s="24">
        <v>0.5</v>
      </c>
      <c r="S97" s="24">
        <v>0.05</v>
      </c>
      <c r="T97" s="24">
        <v>0.27</v>
      </c>
      <c r="U97" s="24">
        <v>0.12</v>
      </c>
      <c r="V97" s="24">
        <v>3</v>
      </c>
      <c r="W97" s="24">
        <v>0.2</v>
      </c>
      <c r="X97" s="24">
        <v>9</v>
      </c>
      <c r="Y97" s="24">
        <v>0.4</v>
      </c>
      <c r="Z97" s="24">
        <v>508</v>
      </c>
      <c r="AB97" s="17">
        <v>36</v>
      </c>
      <c r="AE97" t="s">
        <v>261</v>
      </c>
      <c r="AF97" s="17">
        <v>0</v>
      </c>
      <c r="AH97">
        <v>0</v>
      </c>
      <c r="AL97" s="19"/>
    </row>
    <row r="98" spans="1:38" x14ac:dyDescent="0.35">
      <c r="A98" s="5" t="s">
        <v>32</v>
      </c>
      <c r="B98" t="s">
        <v>221</v>
      </c>
      <c r="C98" s="24">
        <v>335</v>
      </c>
      <c r="D98" s="24">
        <v>25</v>
      </c>
      <c r="E98" s="24">
        <v>25</v>
      </c>
      <c r="F98" s="24">
        <v>820</v>
      </c>
      <c r="G98" s="24">
        <v>443</v>
      </c>
      <c r="H98" s="24">
        <v>512</v>
      </c>
      <c r="I98" s="24">
        <v>76</v>
      </c>
      <c r="J98" s="24">
        <v>28</v>
      </c>
      <c r="K98" s="24">
        <v>0.5</v>
      </c>
      <c r="L98" s="24">
        <v>7.0000000000000007E-2</v>
      </c>
      <c r="M98" s="24">
        <v>3.9</v>
      </c>
      <c r="N98" s="24">
        <v>0.04</v>
      </c>
      <c r="O98" s="24">
        <v>4</v>
      </c>
      <c r="P98" s="24">
        <v>866</v>
      </c>
      <c r="Q98" s="24">
        <v>52</v>
      </c>
      <c r="R98" s="24">
        <v>0.8</v>
      </c>
      <c r="S98" s="24">
        <v>0.03</v>
      </c>
      <c r="T98" s="24">
        <v>0.2</v>
      </c>
      <c r="U98" s="24">
        <v>0.08</v>
      </c>
      <c r="V98" s="24">
        <v>2</v>
      </c>
      <c r="W98" s="24">
        <v>0.1</v>
      </c>
      <c r="X98" s="24">
        <v>21</v>
      </c>
      <c r="Y98" s="24">
        <v>0.3</v>
      </c>
      <c r="Z98" s="24">
        <v>331</v>
      </c>
      <c r="AB98" s="17">
        <v>24</v>
      </c>
      <c r="AE98" t="s">
        <v>262</v>
      </c>
      <c r="AF98" s="17">
        <v>0</v>
      </c>
      <c r="AH98">
        <v>0</v>
      </c>
      <c r="AL98" s="19"/>
    </row>
    <row r="99" spans="1:38" x14ac:dyDescent="0.35">
      <c r="A99" s="5" t="s">
        <v>32</v>
      </c>
      <c r="B99" t="s">
        <v>66</v>
      </c>
      <c r="C99" s="24">
        <v>388</v>
      </c>
      <c r="D99" s="24">
        <v>35</v>
      </c>
      <c r="E99" s="24">
        <v>26</v>
      </c>
      <c r="F99" s="24">
        <v>1107</v>
      </c>
      <c r="G99" s="24">
        <v>695</v>
      </c>
      <c r="H99" s="24">
        <v>704</v>
      </c>
      <c r="I99" s="24">
        <v>131</v>
      </c>
      <c r="J99" s="24">
        <v>40</v>
      </c>
      <c r="K99" s="24">
        <v>0.6</v>
      </c>
      <c r="L99" s="24">
        <v>0.36</v>
      </c>
      <c r="M99" s="24">
        <v>3</v>
      </c>
      <c r="N99" s="24">
        <v>0.04</v>
      </c>
      <c r="O99" s="24">
        <v>40</v>
      </c>
      <c r="P99" s="24">
        <v>1132</v>
      </c>
      <c r="Q99" s="24">
        <v>26</v>
      </c>
      <c r="R99" s="24">
        <v>0.7</v>
      </c>
      <c r="S99" s="24">
        <v>0.02</v>
      </c>
      <c r="T99" s="24">
        <v>0.62</v>
      </c>
      <c r="U99" s="24">
        <v>0.1</v>
      </c>
      <c r="V99" s="24">
        <v>2</v>
      </c>
      <c r="W99" s="24">
        <v>0.2</v>
      </c>
      <c r="X99" s="24">
        <v>20</v>
      </c>
      <c r="Y99" s="24">
        <v>0.5</v>
      </c>
      <c r="Z99" s="24">
        <v>367</v>
      </c>
      <c r="AB99" s="17">
        <v>50</v>
      </c>
      <c r="AE99" t="s">
        <v>161</v>
      </c>
      <c r="AF99" s="17">
        <v>0</v>
      </c>
      <c r="AH99">
        <v>0</v>
      </c>
      <c r="AL99" s="19"/>
    </row>
    <row r="100" spans="1:38" x14ac:dyDescent="0.35">
      <c r="A100" s="4" t="s">
        <v>31</v>
      </c>
      <c r="B100" t="s">
        <v>211</v>
      </c>
      <c r="C100" s="24">
        <v>154</v>
      </c>
      <c r="D100" s="24">
        <v>13</v>
      </c>
      <c r="E100" s="24">
        <v>11</v>
      </c>
      <c r="F100" s="24">
        <v>51</v>
      </c>
      <c r="G100" s="24">
        <v>210</v>
      </c>
      <c r="H100" s="24">
        <v>144</v>
      </c>
      <c r="I100" s="24">
        <v>147</v>
      </c>
      <c r="J100" s="24">
        <v>11</v>
      </c>
      <c r="K100" s="24">
        <v>1.8</v>
      </c>
      <c r="L100" s="24">
        <v>7.0000000000000007E-2</v>
      </c>
      <c r="M100" s="24">
        <v>1.3</v>
      </c>
      <c r="N100" s="24">
        <v>7.0000000000000007E-2</v>
      </c>
      <c r="O100" s="24">
        <v>9</v>
      </c>
      <c r="P100" s="24">
        <v>906</v>
      </c>
      <c r="Q100" s="24">
        <v>116</v>
      </c>
      <c r="R100" s="24">
        <v>2.2000000000000002</v>
      </c>
      <c r="S100" s="24">
        <v>0.13</v>
      </c>
      <c r="T100" s="24">
        <v>0.41</v>
      </c>
      <c r="U100" s="24">
        <v>0.08</v>
      </c>
      <c r="V100" s="24">
        <v>2</v>
      </c>
      <c r="W100" s="24">
        <v>0.1</v>
      </c>
      <c r="X100" s="24">
        <v>67</v>
      </c>
      <c r="Y100" s="24">
        <v>1.6</v>
      </c>
      <c r="Z100" s="24">
        <v>1660</v>
      </c>
      <c r="AB100" s="17">
        <v>5</v>
      </c>
      <c r="AE100" t="s">
        <v>155</v>
      </c>
      <c r="AF100" s="17">
        <v>0</v>
      </c>
      <c r="AH100">
        <v>0</v>
      </c>
      <c r="AL100" s="19"/>
    </row>
    <row r="101" spans="1:38" x14ac:dyDescent="0.35">
      <c r="A101" s="4" t="s">
        <v>31</v>
      </c>
      <c r="B101" t="s">
        <v>73</v>
      </c>
      <c r="C101" s="24">
        <v>353</v>
      </c>
      <c r="D101" s="24">
        <v>16</v>
      </c>
      <c r="E101" s="24">
        <v>32</v>
      </c>
      <c r="F101" s="24">
        <v>140</v>
      </c>
      <c r="G101" s="24">
        <v>590</v>
      </c>
      <c r="H101" s="24">
        <v>51</v>
      </c>
      <c r="I101" s="24">
        <v>138</v>
      </c>
      <c r="J101" s="24">
        <v>16</v>
      </c>
      <c r="K101" s="24">
        <v>7.2</v>
      </c>
      <c r="L101" s="24">
        <v>0.09</v>
      </c>
      <c r="M101" s="24">
        <v>3.8</v>
      </c>
      <c r="N101" s="24">
        <v>0.13</v>
      </c>
      <c r="O101" s="24">
        <v>12</v>
      </c>
      <c r="P101" s="24">
        <v>3044</v>
      </c>
      <c r="Q101" s="24">
        <v>224</v>
      </c>
      <c r="R101" s="24">
        <v>5.7</v>
      </c>
      <c r="S101" s="24">
        <v>0.28999999999999998</v>
      </c>
      <c r="T101" s="24">
        <v>0.4</v>
      </c>
      <c r="U101" s="24">
        <v>0.3</v>
      </c>
      <c r="V101" s="24">
        <v>2</v>
      </c>
      <c r="W101" s="24">
        <v>0.1</v>
      </c>
      <c r="X101" s="24">
        <v>162</v>
      </c>
      <c r="Y101" s="24">
        <v>3.7</v>
      </c>
      <c r="Z101" s="24">
        <v>4750</v>
      </c>
      <c r="AB101" s="17">
        <v>2.5</v>
      </c>
      <c r="AE101" t="s">
        <v>156</v>
      </c>
      <c r="AF101" s="17">
        <v>0.3</v>
      </c>
      <c r="AH101">
        <v>1</v>
      </c>
      <c r="AL101" s="19"/>
    </row>
    <row r="102" spans="1:38" x14ac:dyDescent="0.35">
      <c r="A102" s="4" t="s">
        <v>31</v>
      </c>
      <c r="B102" t="s">
        <v>71</v>
      </c>
      <c r="C102" s="24">
        <v>48</v>
      </c>
      <c r="D102" s="24">
        <v>11</v>
      </c>
      <c r="E102" s="24">
        <v>0</v>
      </c>
      <c r="F102" s="24">
        <v>11</v>
      </c>
      <c r="G102" s="24">
        <v>21</v>
      </c>
      <c r="H102" s="24">
        <v>170</v>
      </c>
      <c r="I102" s="24">
        <v>157</v>
      </c>
      <c r="J102" s="24">
        <v>12</v>
      </c>
      <c r="K102" s="24">
        <v>0.2</v>
      </c>
      <c r="L102" s="24">
        <v>0.13</v>
      </c>
      <c r="M102" s="24">
        <v>0</v>
      </c>
      <c r="N102" s="24">
        <v>0.04</v>
      </c>
      <c r="O102" s="24">
        <v>7</v>
      </c>
      <c r="P102" s="24">
        <v>0</v>
      </c>
      <c r="Q102" s="24">
        <v>0</v>
      </c>
      <c r="R102" s="24">
        <v>0</v>
      </c>
      <c r="S102" s="24">
        <v>0.02</v>
      </c>
      <c r="T102" s="24">
        <v>0.32</v>
      </c>
      <c r="U102" s="24">
        <v>0.01</v>
      </c>
      <c r="V102" s="24">
        <v>1</v>
      </c>
      <c r="W102" s="24">
        <v>0.1</v>
      </c>
      <c r="X102" s="24">
        <v>9</v>
      </c>
      <c r="Y102" s="24">
        <v>0.1</v>
      </c>
      <c r="Z102" s="24">
        <v>0</v>
      </c>
      <c r="AB102" s="17">
        <v>2.5</v>
      </c>
      <c r="AE102" t="s">
        <v>157</v>
      </c>
      <c r="AF102" s="17">
        <v>0</v>
      </c>
      <c r="AH102">
        <v>0</v>
      </c>
      <c r="AL102" s="19"/>
    </row>
    <row r="103" spans="1:38" x14ac:dyDescent="0.35">
      <c r="A103" s="5" t="s">
        <v>55</v>
      </c>
      <c r="B103" t="s">
        <v>110</v>
      </c>
      <c r="C103" s="24">
        <v>0</v>
      </c>
      <c r="D103" s="24">
        <v>0</v>
      </c>
      <c r="E103" s="24">
        <v>0</v>
      </c>
      <c r="F103" s="24">
        <v>37000</v>
      </c>
      <c r="G103" s="24">
        <v>150</v>
      </c>
      <c r="H103" s="24">
        <v>150</v>
      </c>
      <c r="I103" s="24">
        <v>72</v>
      </c>
      <c r="J103" s="24">
        <v>370</v>
      </c>
      <c r="K103" s="24">
        <v>16</v>
      </c>
      <c r="L103" s="24">
        <v>0.4</v>
      </c>
      <c r="M103" s="24">
        <v>12</v>
      </c>
      <c r="N103" s="24">
        <v>0.6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B103" s="17">
        <v>0</v>
      </c>
      <c r="AE103" t="s">
        <v>199</v>
      </c>
      <c r="AF103" s="17">
        <v>2.7347242030906604E-2</v>
      </c>
      <c r="AH103">
        <v>1</v>
      </c>
      <c r="AL103" s="19"/>
    </row>
    <row r="104" spans="1:38" x14ac:dyDescent="0.35">
      <c r="A104" s="5" t="s">
        <v>55</v>
      </c>
      <c r="B104" t="s">
        <v>111</v>
      </c>
      <c r="C104" s="24">
        <v>230</v>
      </c>
      <c r="D104" s="24">
        <v>7</v>
      </c>
      <c r="E104" s="24">
        <v>2</v>
      </c>
      <c r="F104" s="24">
        <v>1600</v>
      </c>
      <c r="G104" s="24">
        <v>200</v>
      </c>
      <c r="H104" s="24">
        <v>4200</v>
      </c>
      <c r="I104" s="24">
        <v>2800</v>
      </c>
      <c r="J104" s="24">
        <v>800</v>
      </c>
      <c r="K104" s="24">
        <v>37</v>
      </c>
      <c r="L104" s="24">
        <v>0.19</v>
      </c>
      <c r="M104" s="24">
        <v>0.8</v>
      </c>
      <c r="N104" s="24">
        <v>2.2000000000000002</v>
      </c>
      <c r="O104" s="24">
        <v>7800</v>
      </c>
      <c r="P104" s="24">
        <v>0</v>
      </c>
      <c r="Q104" s="24">
        <v>0</v>
      </c>
      <c r="R104" s="24">
        <v>0</v>
      </c>
      <c r="S104" s="24">
        <v>0</v>
      </c>
      <c r="T104" s="24">
        <v>0.5</v>
      </c>
      <c r="U104" s="24">
        <v>0</v>
      </c>
      <c r="V104" s="24">
        <v>0</v>
      </c>
      <c r="W104" s="24">
        <v>15</v>
      </c>
      <c r="X104" s="24">
        <v>0</v>
      </c>
      <c r="Y104" s="24">
        <v>0</v>
      </c>
      <c r="Z104" s="24">
        <v>0</v>
      </c>
      <c r="AB104" s="17">
        <v>69</v>
      </c>
      <c r="AE104" t="s">
        <v>200</v>
      </c>
      <c r="AF104" s="17">
        <v>0</v>
      </c>
      <c r="AH104">
        <v>0</v>
      </c>
      <c r="AL104" s="19"/>
    </row>
    <row r="105" spans="1:38" x14ac:dyDescent="0.35">
      <c r="A105" s="5" t="s">
        <v>55</v>
      </c>
      <c r="B105" t="s">
        <v>133</v>
      </c>
      <c r="C105" s="24">
        <v>354</v>
      </c>
      <c r="D105" s="24">
        <v>60</v>
      </c>
      <c r="E105" s="24">
        <v>4</v>
      </c>
      <c r="F105" s="24">
        <v>637</v>
      </c>
      <c r="G105" s="24">
        <v>101</v>
      </c>
      <c r="H105" s="24">
        <v>839</v>
      </c>
      <c r="I105" s="24">
        <v>1092</v>
      </c>
      <c r="J105" s="24">
        <v>910</v>
      </c>
      <c r="K105" s="24">
        <v>19.8</v>
      </c>
      <c r="L105" s="24">
        <v>1.8</v>
      </c>
      <c r="M105" s="24">
        <v>10</v>
      </c>
      <c r="N105" s="24">
        <v>4.5999999999999996</v>
      </c>
      <c r="O105" s="24">
        <v>0</v>
      </c>
      <c r="P105" s="24">
        <v>2028</v>
      </c>
      <c r="Q105" s="24">
        <v>0</v>
      </c>
      <c r="R105" s="24">
        <v>0</v>
      </c>
      <c r="S105" s="24">
        <v>1.9</v>
      </c>
      <c r="T105" s="24">
        <v>3.3</v>
      </c>
      <c r="U105" s="24">
        <v>0.3</v>
      </c>
      <c r="V105" s="24">
        <v>0</v>
      </c>
      <c r="W105" s="24">
        <v>11.6</v>
      </c>
      <c r="X105" s="24">
        <v>2</v>
      </c>
      <c r="Y105" s="24">
        <v>3</v>
      </c>
      <c r="Z105" s="24">
        <v>0</v>
      </c>
      <c r="AB105" s="17">
        <v>160</v>
      </c>
      <c r="AE105" t="s">
        <v>202</v>
      </c>
      <c r="AF105" s="17">
        <v>0</v>
      </c>
      <c r="AH105">
        <v>0</v>
      </c>
      <c r="AL105" s="19"/>
    </row>
    <row r="106" spans="1:38" x14ac:dyDescent="0.35">
      <c r="A106" s="5" t="s">
        <v>55</v>
      </c>
      <c r="B106" t="s">
        <v>248</v>
      </c>
      <c r="C106" s="24">
        <v>257</v>
      </c>
      <c r="D106" s="24">
        <v>11.6</v>
      </c>
      <c r="E106" s="24">
        <v>2</v>
      </c>
      <c r="F106" s="24">
        <v>0</v>
      </c>
      <c r="G106" s="24">
        <v>0</v>
      </c>
      <c r="H106" s="24">
        <v>2600</v>
      </c>
      <c r="I106" s="24">
        <v>0</v>
      </c>
      <c r="J106" s="24">
        <v>5500</v>
      </c>
      <c r="K106" s="24">
        <v>150</v>
      </c>
      <c r="L106" s="24">
        <v>90</v>
      </c>
      <c r="M106" s="24">
        <v>800</v>
      </c>
      <c r="N106" s="24">
        <v>100</v>
      </c>
      <c r="O106" s="24">
        <v>20000</v>
      </c>
      <c r="P106" s="24">
        <v>0</v>
      </c>
      <c r="Q106" s="24">
        <v>0</v>
      </c>
      <c r="R106" s="24">
        <v>500</v>
      </c>
      <c r="S106" s="24">
        <v>50</v>
      </c>
      <c r="T106" s="24">
        <v>100</v>
      </c>
      <c r="U106" s="24">
        <v>20</v>
      </c>
      <c r="V106" s="24">
        <v>500</v>
      </c>
      <c r="W106" s="24">
        <v>0</v>
      </c>
      <c r="X106" s="24">
        <v>0</v>
      </c>
      <c r="Y106" s="24">
        <v>300</v>
      </c>
      <c r="Z106" s="24">
        <v>0</v>
      </c>
      <c r="AB106" s="17">
        <v>300</v>
      </c>
      <c r="AE106" t="s">
        <v>249</v>
      </c>
      <c r="AF106" s="17">
        <v>1.1136590008053164E-2</v>
      </c>
      <c r="AH106">
        <v>1</v>
      </c>
      <c r="AL106" s="19"/>
    </row>
    <row r="107" spans="1:38" x14ac:dyDescent="0.35">
      <c r="A107" s="5" t="s">
        <v>55</v>
      </c>
      <c r="B107" t="s">
        <v>56</v>
      </c>
      <c r="C107" s="24">
        <v>325</v>
      </c>
      <c r="D107" s="24">
        <v>0</v>
      </c>
      <c r="E107" s="24">
        <v>0</v>
      </c>
      <c r="F107" s="24">
        <v>6</v>
      </c>
      <c r="G107" s="24">
        <v>4.9000000000000004</v>
      </c>
      <c r="H107" s="24">
        <v>2.4</v>
      </c>
      <c r="I107" s="24">
        <v>45</v>
      </c>
      <c r="J107" s="24">
        <v>1.6</v>
      </c>
      <c r="K107" s="24">
        <v>1.3</v>
      </c>
      <c r="L107" s="24">
        <v>0.09</v>
      </c>
      <c r="M107" s="24">
        <v>35</v>
      </c>
      <c r="N107" s="24">
        <v>0</v>
      </c>
      <c r="O107" s="24">
        <v>1</v>
      </c>
      <c r="P107" s="24">
        <v>0</v>
      </c>
      <c r="Q107" s="24">
        <v>0</v>
      </c>
      <c r="R107" s="24">
        <v>0</v>
      </c>
      <c r="S107" s="24">
        <v>0</v>
      </c>
      <c r="T107" s="24">
        <v>0.1</v>
      </c>
      <c r="U107" s="24">
        <v>0.2</v>
      </c>
      <c r="V107" s="24">
        <v>0</v>
      </c>
      <c r="W107" s="24">
        <v>0.13</v>
      </c>
      <c r="X107" s="24">
        <v>2</v>
      </c>
      <c r="Y107" s="24">
        <v>7.0000000000000007E-2</v>
      </c>
      <c r="Z107" s="24">
        <v>0</v>
      </c>
      <c r="AB107" s="17">
        <v>15</v>
      </c>
      <c r="AE107" t="s">
        <v>56</v>
      </c>
      <c r="AF107" s="17">
        <v>0</v>
      </c>
      <c r="AH107">
        <v>0</v>
      </c>
      <c r="AL107" s="19"/>
    </row>
    <row r="108" spans="1:38" x14ac:dyDescent="0.35">
      <c r="A108" s="12" t="s">
        <v>57</v>
      </c>
      <c r="B108" t="s">
        <v>112</v>
      </c>
      <c r="C108" s="24">
        <v>900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48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75000</v>
      </c>
      <c r="AB108" s="17">
        <v>12</v>
      </c>
      <c r="AE108" t="s">
        <v>203</v>
      </c>
      <c r="AF108" s="17">
        <v>0</v>
      </c>
      <c r="AH108">
        <v>0</v>
      </c>
      <c r="AL108" s="19"/>
    </row>
    <row r="109" spans="1:38" x14ac:dyDescent="0.35">
      <c r="A109" s="12" t="s">
        <v>57</v>
      </c>
      <c r="B109" t="s">
        <v>113</v>
      </c>
      <c r="C109" s="24">
        <v>900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67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63000</v>
      </c>
      <c r="AB109" s="17">
        <v>4</v>
      </c>
      <c r="AE109" t="s">
        <v>204</v>
      </c>
      <c r="AF109" s="17">
        <v>0.27233463243433126</v>
      </c>
      <c r="AH109">
        <v>1</v>
      </c>
      <c r="AL109" s="19"/>
    </row>
    <row r="110" spans="1:38" x14ac:dyDescent="0.35">
      <c r="A110" s="12" t="s">
        <v>57</v>
      </c>
      <c r="B110" t="s">
        <v>114</v>
      </c>
      <c r="C110" s="24">
        <v>900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109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24">
        <v>0</v>
      </c>
      <c r="Z110" s="24">
        <v>56000</v>
      </c>
      <c r="AB110" s="17">
        <v>30</v>
      </c>
      <c r="AE110" t="s">
        <v>205</v>
      </c>
      <c r="AF110" s="17">
        <v>0</v>
      </c>
      <c r="AH110">
        <v>0</v>
      </c>
      <c r="AL110" s="19"/>
    </row>
    <row r="111" spans="1:38" x14ac:dyDescent="0.35">
      <c r="A111" s="12" t="s">
        <v>57</v>
      </c>
      <c r="B111" t="s">
        <v>115</v>
      </c>
      <c r="C111" s="24">
        <v>900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240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56000</v>
      </c>
      <c r="AB111" s="17">
        <v>80</v>
      </c>
      <c r="AE111" t="s">
        <v>206</v>
      </c>
      <c r="AF111" s="17">
        <v>0</v>
      </c>
      <c r="AH111">
        <v>0</v>
      </c>
      <c r="AL111" s="19"/>
    </row>
    <row r="112" spans="1:38" x14ac:dyDescent="0.35">
      <c r="A112" s="12" t="s">
        <v>57</v>
      </c>
      <c r="B112" t="s">
        <v>116</v>
      </c>
      <c r="C112" s="24">
        <v>900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74000</v>
      </c>
      <c r="AB112" s="17">
        <v>170</v>
      </c>
      <c r="AE112" t="s">
        <v>207</v>
      </c>
      <c r="AF112" s="17">
        <v>0</v>
      </c>
      <c r="AH112">
        <v>0</v>
      </c>
      <c r="AL112" s="19"/>
    </row>
    <row r="113" spans="1:38" x14ac:dyDescent="0.35">
      <c r="A113" s="12" t="s">
        <v>57</v>
      </c>
      <c r="B113" t="s">
        <v>117</v>
      </c>
      <c r="C113" s="24">
        <v>900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37000</v>
      </c>
      <c r="AB113" s="17">
        <v>210</v>
      </c>
      <c r="AE113" t="s">
        <v>208</v>
      </c>
      <c r="AF113" s="17">
        <v>0</v>
      </c>
      <c r="AH113">
        <v>0</v>
      </c>
      <c r="AL113" s="19"/>
    </row>
    <row r="114" spans="1:38" x14ac:dyDescent="0.35">
      <c r="AL114" s="19"/>
    </row>
    <row r="115" spans="1:38" x14ac:dyDescent="0.35">
      <c r="AL115" s="19"/>
    </row>
    <row r="116" spans="1:38" x14ac:dyDescent="0.35">
      <c r="A116" s="15" t="s">
        <v>139</v>
      </c>
      <c r="B116" s="15" t="s">
        <v>140</v>
      </c>
      <c r="C116" s="15" t="s">
        <v>141</v>
      </c>
    </row>
    <row r="117" spans="1:38" x14ac:dyDescent="0.35">
      <c r="A117" s="16">
        <v>27</v>
      </c>
      <c r="B117" s="20">
        <f>A117^0.75</f>
        <v>11.844666116572432</v>
      </c>
      <c r="C117" s="21">
        <f>110*B117</f>
        <v>1302.9132728229674</v>
      </c>
    </row>
    <row r="119" spans="1:38" x14ac:dyDescent="0.35">
      <c r="B119" t="s">
        <v>142</v>
      </c>
      <c r="C119">
        <v>110</v>
      </c>
      <c r="D119">
        <v>45</v>
      </c>
      <c r="E119">
        <v>13.75</v>
      </c>
      <c r="F119">
        <v>1250</v>
      </c>
      <c r="G119">
        <v>1000</v>
      </c>
      <c r="H119">
        <v>250</v>
      </c>
      <c r="I119">
        <v>1250</v>
      </c>
      <c r="J119">
        <v>180</v>
      </c>
      <c r="K119">
        <v>9</v>
      </c>
      <c r="L119">
        <v>1.8</v>
      </c>
      <c r="M119">
        <v>18</v>
      </c>
      <c r="N119">
        <v>1.44</v>
      </c>
      <c r="O119">
        <v>260</v>
      </c>
      <c r="P119">
        <v>1515</v>
      </c>
      <c r="Q119">
        <v>138</v>
      </c>
      <c r="R119">
        <v>9</v>
      </c>
      <c r="S119">
        <v>0.54</v>
      </c>
      <c r="T119">
        <v>1.5</v>
      </c>
      <c r="U119">
        <v>0.36</v>
      </c>
      <c r="V119">
        <v>8.36</v>
      </c>
      <c r="W119">
        <v>4.09</v>
      </c>
      <c r="X119">
        <v>64.5</v>
      </c>
      <c r="Y119">
        <v>3.55</v>
      </c>
      <c r="Z119">
        <v>3270</v>
      </c>
    </row>
    <row r="120" spans="1:38" x14ac:dyDescent="0.35">
      <c r="B120" t="s">
        <v>143</v>
      </c>
      <c r="C120">
        <v>110</v>
      </c>
      <c r="D120" t="s">
        <v>227</v>
      </c>
      <c r="E120" t="s">
        <v>227</v>
      </c>
      <c r="F120">
        <v>6250</v>
      </c>
      <c r="G120">
        <v>4000</v>
      </c>
      <c r="H120">
        <v>3750</v>
      </c>
      <c r="I120" t="s">
        <v>227</v>
      </c>
      <c r="J120" t="s">
        <v>227</v>
      </c>
      <c r="K120">
        <v>355</v>
      </c>
      <c r="L120">
        <v>7</v>
      </c>
      <c r="M120">
        <v>56.75</v>
      </c>
      <c r="N120">
        <v>42.5</v>
      </c>
      <c r="O120">
        <v>2750</v>
      </c>
      <c r="P120">
        <v>100000</v>
      </c>
      <c r="Q120">
        <v>567.5</v>
      </c>
      <c r="R120" t="s">
        <v>227</v>
      </c>
      <c r="S120" t="s">
        <v>227</v>
      </c>
      <c r="T120" t="s">
        <v>227</v>
      </c>
      <c r="U120" t="s">
        <v>227</v>
      </c>
      <c r="V120" t="s">
        <v>227</v>
      </c>
      <c r="W120" t="s">
        <v>227</v>
      </c>
      <c r="X120" t="s">
        <v>227</v>
      </c>
      <c r="Y120" t="s">
        <v>227</v>
      </c>
      <c r="Z120" t="s">
        <v>227</v>
      </c>
    </row>
    <row r="122" spans="1:38" x14ac:dyDescent="0.35">
      <c r="B122" s="15" t="s">
        <v>64</v>
      </c>
      <c r="C122" s="21">
        <f>C117</f>
        <v>1302.9132728229674</v>
      </c>
      <c r="D122" s="21">
        <f t="shared" ref="D122:Z123" si="0">D119/1000*$C$117</f>
        <v>58.631097277033533</v>
      </c>
      <c r="E122" s="21">
        <f t="shared" si="0"/>
        <v>17.915057501315804</v>
      </c>
      <c r="F122" s="21">
        <f t="shared" si="0"/>
        <v>1628.6415910287092</v>
      </c>
      <c r="G122" s="21">
        <f t="shared" si="0"/>
        <v>1302.9132728229674</v>
      </c>
      <c r="H122" s="21">
        <f t="shared" si="0"/>
        <v>325.72831820574186</v>
      </c>
      <c r="I122" s="21">
        <f t="shared" si="0"/>
        <v>1628.6415910287092</v>
      </c>
      <c r="J122" s="21">
        <f t="shared" si="0"/>
        <v>234.52438910813413</v>
      </c>
      <c r="K122" s="21">
        <f t="shared" si="0"/>
        <v>11.726219455406707</v>
      </c>
      <c r="L122" s="21">
        <f t="shared" si="0"/>
        <v>2.3452438910813411</v>
      </c>
      <c r="M122" s="21">
        <f t="shared" si="0"/>
        <v>23.452438910813413</v>
      </c>
      <c r="N122" s="21">
        <f t="shared" si="0"/>
        <v>1.8761951128650729</v>
      </c>
      <c r="O122" s="21">
        <f t="shared" si="0"/>
        <v>338.75745093397154</v>
      </c>
      <c r="P122" s="21">
        <f t="shared" si="0"/>
        <v>1973.9136083267956</v>
      </c>
      <c r="Q122" s="21">
        <f t="shared" si="0"/>
        <v>179.80203164956953</v>
      </c>
      <c r="R122" s="21">
        <f t="shared" si="0"/>
        <v>11.726219455406707</v>
      </c>
      <c r="S122" s="21">
        <f t="shared" si="0"/>
        <v>0.70357316732440245</v>
      </c>
      <c r="T122" s="21">
        <f t="shared" si="0"/>
        <v>1.9543699092344511</v>
      </c>
      <c r="U122" s="21">
        <f t="shared" si="0"/>
        <v>0.46904877821626823</v>
      </c>
      <c r="V122" s="21">
        <f t="shared" si="0"/>
        <v>10.892354960800008</v>
      </c>
      <c r="W122" s="21">
        <f t="shared" si="0"/>
        <v>5.3289152858459365</v>
      </c>
      <c r="X122" s="21">
        <f t="shared" si="0"/>
        <v>84.037906097081404</v>
      </c>
      <c r="Y122" s="21">
        <f t="shared" si="0"/>
        <v>4.6253421185215338</v>
      </c>
      <c r="Z122" s="21">
        <f t="shared" si="0"/>
        <v>4260.5264021311032</v>
      </c>
      <c r="AB122" s="10"/>
    </row>
    <row r="123" spans="1:38" x14ac:dyDescent="0.35">
      <c r="B123" s="15" t="s">
        <v>65</v>
      </c>
      <c r="C123" s="21">
        <f>C117</f>
        <v>1302.9132728229674</v>
      </c>
      <c r="D123" s="21" t="s">
        <v>227</v>
      </c>
      <c r="E123" s="21" t="s">
        <v>227</v>
      </c>
      <c r="F123" s="21">
        <f t="shared" ref="F123:Q123" si="1">F120/1000*$C$117</f>
        <v>8143.2079551435463</v>
      </c>
      <c r="G123" s="21">
        <f t="shared" si="1"/>
        <v>5211.6530912918697</v>
      </c>
      <c r="H123" s="21">
        <f t="shared" si="1"/>
        <v>4885.924773086128</v>
      </c>
      <c r="I123" s="21" t="s">
        <v>227</v>
      </c>
      <c r="J123" s="21" t="s">
        <v>227</v>
      </c>
      <c r="K123" s="21">
        <f t="shared" si="1"/>
        <v>462.53421185215342</v>
      </c>
      <c r="L123" s="21">
        <f t="shared" si="1"/>
        <v>9.1203929097607723</v>
      </c>
      <c r="M123" s="21">
        <f t="shared" si="1"/>
        <v>73.940328232703408</v>
      </c>
      <c r="N123" s="21">
        <f t="shared" si="1"/>
        <v>55.373814094976119</v>
      </c>
      <c r="O123" s="21">
        <f t="shared" si="1"/>
        <v>3583.0115002631605</v>
      </c>
      <c r="P123" s="21">
        <f t="shared" si="0"/>
        <v>130291.32728229674</v>
      </c>
      <c r="Q123" s="21">
        <f t="shared" si="1"/>
        <v>739.40328232703405</v>
      </c>
      <c r="R123" s="21" t="str">
        <f>R120</f>
        <v>-</v>
      </c>
      <c r="S123" s="21" t="str">
        <f t="shared" ref="S123:Z123" si="2">S120</f>
        <v>-</v>
      </c>
      <c r="T123" s="21" t="str">
        <f t="shared" si="2"/>
        <v>-</v>
      </c>
      <c r="U123" s="21" t="str">
        <f t="shared" si="2"/>
        <v>-</v>
      </c>
      <c r="V123" s="21" t="str">
        <f t="shared" si="2"/>
        <v>-</v>
      </c>
      <c r="W123" s="21" t="str">
        <f t="shared" si="2"/>
        <v>-</v>
      </c>
      <c r="X123" s="21" t="str">
        <f t="shared" si="2"/>
        <v>-</v>
      </c>
      <c r="Y123" s="21" t="str">
        <f t="shared" si="2"/>
        <v>-</v>
      </c>
      <c r="Z123" s="21" t="str">
        <f t="shared" si="2"/>
        <v>-</v>
      </c>
    </row>
    <row r="125" spans="1:38" x14ac:dyDescent="0.3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38" x14ac:dyDescent="0.3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38" x14ac:dyDescent="0.3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38" x14ac:dyDescent="0.3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x14ac:dyDescent="0.3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x14ac:dyDescent="0.3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x14ac:dyDescent="0.3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x14ac:dyDescent="0.3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</sheetData>
  <mergeCells count="4">
    <mergeCell ref="D1:E1"/>
    <mergeCell ref="K1:O1"/>
    <mergeCell ref="P1:Y1"/>
    <mergeCell ref="F1:J1"/>
  </mergeCells>
  <conditionalFormatting sqref="AF4:AF113 AH4:AH113">
    <cfRule type="cellIs" dxfId="1" priority="3" operator="greaterThan">
      <formula>0</formula>
    </cfRule>
  </conditionalFormatting>
  <conditionalFormatting sqref="AE4:AE61 AE64:AE105 AE107:AE113">
    <cfRule type="expression" dxfId="0" priority="28">
      <formula>$AF$4:$AF$113&gt;0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33</vt:i4>
      </vt:variant>
    </vt:vector>
  </HeadingPairs>
  <TitlesOfParts>
    <vt:vector size="34" baseType="lpstr">
      <vt:lpstr>List1</vt:lpstr>
      <vt:lpstr>binarni</vt:lpstr>
      <vt:lpstr>Ca</vt:lpstr>
      <vt:lpstr>celk_naklady</vt:lpstr>
      <vt:lpstr>cena_100g</vt:lpstr>
      <vt:lpstr>Cu</vt:lpstr>
      <vt:lpstr>Fe</vt:lpstr>
      <vt:lpstr>hr_protein</vt:lpstr>
      <vt:lpstr>hr_tuk</vt:lpstr>
      <vt:lpstr>I</vt:lpstr>
      <vt:lpstr>K</vt:lpstr>
      <vt:lpstr>k_linolova</vt:lpstr>
      <vt:lpstr>k_listova</vt:lpstr>
      <vt:lpstr>k_pantothenova</vt:lpstr>
      <vt:lpstr>max</vt:lpstr>
      <vt:lpstr>ME</vt:lpstr>
      <vt:lpstr>Mg</vt:lpstr>
      <vt:lpstr>min</vt:lpstr>
      <vt:lpstr>Mn</vt:lpstr>
      <vt:lpstr>mnozstvi_dkg</vt:lpstr>
      <vt:lpstr>Na</vt:lpstr>
      <vt:lpstr>nazvy_potravin</vt:lpstr>
      <vt:lpstr>nazvy_zivin</vt:lpstr>
      <vt:lpstr>obsah_zivin</vt:lpstr>
      <vt:lpstr>P</vt:lpstr>
      <vt:lpstr>vit_A</vt:lpstr>
      <vt:lpstr>vit_B1</vt:lpstr>
      <vt:lpstr>vit_B12</vt:lpstr>
      <vt:lpstr>vit_B2</vt:lpstr>
      <vt:lpstr>vit_B6</vt:lpstr>
      <vt:lpstr>vit_D3</vt:lpstr>
      <vt:lpstr>vit_E</vt:lpstr>
      <vt:lpstr>vit_Niacin</vt:lpstr>
      <vt:lpstr>Zn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Lucka</cp:lastModifiedBy>
  <dcterms:created xsi:type="dcterms:W3CDTF">2018-03-20T13:00:09Z</dcterms:created>
  <dcterms:modified xsi:type="dcterms:W3CDTF">2018-05-27T01:13:56Z</dcterms:modified>
</cp:coreProperties>
</file>